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Vrtić Radost 2\Desktop\Financijski izvjestaji\Financijski plan 2023\Završni račun\"/>
    </mc:Choice>
  </mc:AlternateContent>
  <xr:revisionPtr revIDLastSave="0" documentId="13_ncr:1_{89127D23-8169-4C68-816C-F811AACD3D0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F296" i="9"/>
  <c r="E296" i="9"/>
  <c r="B296" i="9" s="1"/>
  <c r="H295" i="9"/>
  <c r="G295" i="9"/>
  <c r="F295" i="9"/>
  <c r="H294" i="9"/>
  <c r="E294" i="9" s="1"/>
  <c r="B294" i="9" s="1"/>
  <c r="G294" i="9"/>
  <c r="F294" i="9"/>
  <c r="H293" i="9"/>
  <c r="G293" i="9"/>
  <c r="F293" i="9"/>
  <c r="H292" i="9"/>
  <c r="G292" i="9"/>
  <c r="E292" i="9" s="1"/>
  <c r="B292" i="9" s="1"/>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M269" i="9"/>
  <c r="F269" i="9" s="1"/>
  <c r="B269" i="9" s="1"/>
  <c r="L269" i="9"/>
  <c r="E269" i="9"/>
  <c r="M268" i="9"/>
  <c r="L268" i="9"/>
  <c r="F268" i="9" s="1"/>
  <c r="B268" i="9" s="1"/>
  <c r="E268" i="9"/>
  <c r="M267" i="9"/>
  <c r="F267" i="9" s="1"/>
  <c r="L267" i="9"/>
  <c r="E267" i="9"/>
  <c r="M266" i="9"/>
  <c r="L266" i="9"/>
  <c r="F266" i="9"/>
  <c r="E266" i="9"/>
  <c r="M265" i="9"/>
  <c r="L265" i="9"/>
  <c r="F265" i="9"/>
  <c r="E265" i="9"/>
  <c r="B265" i="9"/>
  <c r="M264" i="9"/>
  <c r="L264" i="9"/>
  <c r="F264" i="9" s="1"/>
  <c r="B264" i="9" s="1"/>
  <c r="E264" i="9"/>
  <c r="M263" i="9"/>
  <c r="L263" i="9"/>
  <c r="F263" i="9"/>
  <c r="E263" i="9"/>
  <c r="B263" i="9" s="1"/>
  <c r="M262" i="9"/>
  <c r="L262" i="9"/>
  <c r="F262" i="9"/>
  <c r="E262" i="9"/>
  <c r="M261" i="9"/>
  <c r="F261" i="9" s="1"/>
  <c r="B261" i="9" s="1"/>
  <c r="L261" i="9"/>
  <c r="E261" i="9"/>
  <c r="M260" i="9"/>
  <c r="L260" i="9"/>
  <c r="F260" i="9" s="1"/>
  <c r="E260" i="9"/>
  <c r="B260" i="9"/>
  <c r="M259" i="9"/>
  <c r="F259" i="9" s="1"/>
  <c r="L259" i="9"/>
  <c r="E259" i="9"/>
  <c r="B259" i="9" s="1"/>
  <c r="M258" i="9"/>
  <c r="L258" i="9"/>
  <c r="F258" i="9"/>
  <c r="E258" i="9"/>
  <c r="M257" i="9"/>
  <c r="F257" i="9" s="1"/>
  <c r="B257" i="9" s="1"/>
  <c r="L257" i="9"/>
  <c r="E257" i="9"/>
  <c r="M256" i="9"/>
  <c r="L256" i="9"/>
  <c r="F256" i="9" s="1"/>
  <c r="E256" i="9"/>
  <c r="B256" i="9"/>
  <c r="M255" i="9"/>
  <c r="L255" i="9"/>
  <c r="F255" i="9"/>
  <c r="E255" i="9"/>
  <c r="B255" i="9" s="1"/>
  <c r="M254" i="9"/>
  <c r="L254" i="9"/>
  <c r="F254" i="9"/>
  <c r="E254" i="9"/>
  <c r="M253" i="9"/>
  <c r="L253" i="9"/>
  <c r="F253" i="9"/>
  <c r="E253" i="9"/>
  <c r="B253" i="9"/>
  <c r="M252" i="9"/>
  <c r="L252" i="9"/>
  <c r="F252" i="9" s="1"/>
  <c r="B252" i="9" s="1"/>
  <c r="E252" i="9"/>
  <c r="M251" i="9"/>
  <c r="F251" i="9" s="1"/>
  <c r="L251" i="9"/>
  <c r="E251" i="9"/>
  <c r="B251" i="9" s="1"/>
  <c r="M250" i="9"/>
  <c r="L250" i="9"/>
  <c r="F250" i="9"/>
  <c r="E250" i="9"/>
  <c r="M249" i="9"/>
  <c r="L249" i="9"/>
  <c r="F249" i="9"/>
  <c r="B249" i="9" s="1"/>
  <c r="E249" i="9"/>
  <c r="M248" i="9"/>
  <c r="L248" i="9"/>
  <c r="F248" i="9" s="1"/>
  <c r="B248" i="9" s="1"/>
  <c r="E248" i="9"/>
  <c r="M247" i="9"/>
  <c r="L247" i="9"/>
  <c r="F247" i="9"/>
  <c r="E247" i="9"/>
  <c r="B247" i="9" s="1"/>
  <c r="M246" i="9"/>
  <c r="L246" i="9"/>
  <c r="F246" i="9"/>
  <c r="E246" i="9"/>
  <c r="M245" i="9"/>
  <c r="L245" i="9"/>
  <c r="F245" i="9"/>
  <c r="B245" i="9" s="1"/>
  <c r="E245" i="9"/>
  <c r="M244" i="9"/>
  <c r="L244" i="9"/>
  <c r="F244" i="9" s="1"/>
  <c r="B244" i="9" s="1"/>
  <c r="E244" i="9"/>
  <c r="M243" i="9"/>
  <c r="F243" i="9" s="1"/>
  <c r="L243" i="9"/>
  <c r="E243" i="9"/>
  <c r="B243" i="9" s="1"/>
  <c r="M242" i="9"/>
  <c r="L242" i="9"/>
  <c r="F242" i="9"/>
  <c r="E242" i="9"/>
  <c r="M241" i="9"/>
  <c r="L241" i="9"/>
  <c r="F241" i="9"/>
  <c r="B241" i="9" s="1"/>
  <c r="E241" i="9"/>
  <c r="M240" i="9"/>
  <c r="L240" i="9"/>
  <c r="F240" i="9" s="1"/>
  <c r="B240" i="9" s="1"/>
  <c r="E240" i="9"/>
  <c r="M239" i="9"/>
  <c r="L239" i="9"/>
  <c r="F239" i="9"/>
  <c r="E239" i="9"/>
  <c r="B239" i="9" s="1"/>
  <c r="M238" i="9"/>
  <c r="L238" i="9"/>
  <c r="F238" i="9"/>
  <c r="E238" i="9"/>
  <c r="M237" i="9"/>
  <c r="L237" i="9"/>
  <c r="F237" i="9"/>
  <c r="B237" i="9" s="1"/>
  <c r="E237" i="9"/>
  <c r="M236" i="9"/>
  <c r="L236" i="9"/>
  <c r="F236" i="9" s="1"/>
  <c r="B236" i="9" s="1"/>
  <c r="E236" i="9"/>
  <c r="M235" i="9"/>
  <c r="F235" i="9" s="1"/>
  <c r="L235" i="9"/>
  <c r="E235" i="9"/>
  <c r="M234" i="9"/>
  <c r="L234" i="9"/>
  <c r="F234" i="9"/>
  <c r="E234" i="9"/>
  <c r="M233" i="9"/>
  <c r="L233" i="9"/>
  <c r="F233" i="9"/>
  <c r="B233" i="9" s="1"/>
  <c r="E233" i="9"/>
  <c r="M232" i="9"/>
  <c r="L232" i="9"/>
  <c r="F232" i="9" s="1"/>
  <c r="B232" i="9" s="1"/>
  <c r="E232" i="9"/>
  <c r="M231" i="9"/>
  <c r="L231" i="9"/>
  <c r="F231" i="9"/>
  <c r="E231" i="9"/>
  <c r="B231" i="9" s="1"/>
  <c r="M230" i="9"/>
  <c r="L230" i="9"/>
  <c r="F230" i="9"/>
  <c r="E230" i="9"/>
  <c r="M229" i="9"/>
  <c r="F229" i="9" s="1"/>
  <c r="B229" i="9" s="1"/>
  <c r="L229" i="9"/>
  <c r="E229" i="9"/>
  <c r="M228" i="9"/>
  <c r="L228" i="9"/>
  <c r="F228" i="9" s="1"/>
  <c r="E228" i="9"/>
  <c r="B228" i="9"/>
  <c r="M227" i="9"/>
  <c r="F227" i="9" s="1"/>
  <c r="L227" i="9"/>
  <c r="E227" i="9"/>
  <c r="M226" i="9"/>
  <c r="L226" i="9"/>
  <c r="F226" i="9"/>
  <c r="E226" i="9"/>
  <c r="M225" i="9"/>
  <c r="F225" i="9" s="1"/>
  <c r="L225" i="9"/>
  <c r="E225" i="9"/>
  <c r="B225" i="9"/>
  <c r="M224" i="9"/>
  <c r="L224" i="9"/>
  <c r="F224" i="9" s="1"/>
  <c r="E224" i="9"/>
  <c r="B224" i="9"/>
  <c r="M223" i="9"/>
  <c r="F223" i="9" s="1"/>
  <c r="L223" i="9"/>
  <c r="E223" i="9"/>
  <c r="M222" i="9"/>
  <c r="L222" i="9"/>
  <c r="F222" i="9"/>
  <c r="E222" i="9"/>
  <c r="M221" i="9"/>
  <c r="F221" i="9" s="1"/>
  <c r="B221" i="9" s="1"/>
  <c r="L221" i="9"/>
  <c r="E221" i="9"/>
  <c r="M220" i="9"/>
  <c r="L220" i="9"/>
  <c r="E220" i="9"/>
  <c r="M219" i="9"/>
  <c r="F219" i="9" s="1"/>
  <c r="L219" i="9"/>
  <c r="E219" i="9"/>
  <c r="M218" i="9"/>
  <c r="F218" i="9" s="1"/>
  <c r="L218" i="9"/>
  <c r="E218" i="9"/>
  <c r="M217" i="9"/>
  <c r="L217" i="9"/>
  <c r="E217" i="9"/>
  <c r="M216" i="9"/>
  <c r="L216" i="9"/>
  <c r="F216" i="9" s="1"/>
  <c r="E216" i="9"/>
  <c r="B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s="1"/>
  <c r="H158" i="9"/>
  <c r="G158" i="9"/>
  <c r="E158" i="9" s="1"/>
  <c r="B158" i="9" s="1"/>
  <c r="F158" i="9"/>
  <c r="H157" i="9"/>
  <c r="G157" i="9"/>
  <c r="E157" i="9" s="1"/>
  <c r="B157" i="9" s="1"/>
  <c r="F157" i="9"/>
  <c r="H156" i="9"/>
  <c r="G156" i="9"/>
  <c r="E156" i="9" s="1"/>
  <c r="B156" i="9" s="1"/>
  <c r="F156" i="9"/>
  <c r="H155" i="9"/>
  <c r="E155" i="9" s="1"/>
  <c r="G155" i="9"/>
  <c r="F155" i="9"/>
  <c r="B155" i="9" s="1"/>
  <c r="H154" i="9"/>
  <c r="G154" i="9"/>
  <c r="E154" i="9" s="1"/>
  <c r="B154" i="9" s="1"/>
  <c r="F154" i="9"/>
  <c r="H153" i="9"/>
  <c r="G153" i="9"/>
  <c r="E153" i="9" s="1"/>
  <c r="B153" i="9" s="1"/>
  <c r="F153" i="9"/>
  <c r="H152" i="9"/>
  <c r="G152" i="9"/>
  <c r="E152" i="9" s="1"/>
  <c r="B152" i="9" s="1"/>
  <c r="F152" i="9"/>
  <c r="H151" i="9"/>
  <c r="E151" i="9" s="1"/>
  <c r="G151" i="9"/>
  <c r="F151" i="9"/>
  <c r="B151" i="9" s="1"/>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E47" i="9" s="1"/>
  <c r="G47" i="9"/>
  <c r="F47" i="9"/>
  <c r="H46" i="9"/>
  <c r="G46" i="9"/>
  <c r="E46" i="9" s="1"/>
  <c r="F46" i="9"/>
  <c r="H45" i="9"/>
  <c r="G45" i="9"/>
  <c r="F45" i="9"/>
  <c r="H44" i="9"/>
  <c r="G44" i="9"/>
  <c r="E44" i="9" s="1"/>
  <c r="B44" i="9" s="1"/>
  <c r="F44" i="9"/>
  <c r="H43" i="9"/>
  <c r="E43" i="9" s="1"/>
  <c r="B43" i="9" s="1"/>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4" i="8"/>
  <c r="D36" i="8"/>
  <c r="D26" i="8"/>
  <c r="D24" i="8" s="1"/>
  <c r="C1499" i="1" s="1"/>
  <c r="D18" i="8"/>
  <c r="D8" i="8"/>
  <c r="D6" i="8" s="1"/>
  <c r="C1481" i="1" s="1"/>
  <c r="H1481" i="1" s="1"/>
  <c r="E44" i="7"/>
  <c r="I32" i="3" s="1"/>
  <c r="D44" i="7"/>
  <c r="E39" i="7"/>
  <c r="D39" i="7"/>
  <c r="D38" i="7" s="1"/>
  <c r="E38" i="7"/>
  <c r="I31" i="3" s="1"/>
  <c r="E30" i="7"/>
  <c r="D30" i="7"/>
  <c r="E23" i="7"/>
  <c r="E22" i="7" s="1"/>
  <c r="D23" i="7"/>
  <c r="D22" i="7"/>
  <c r="E14" i="7"/>
  <c r="D1445" i="1" s="1"/>
  <c r="H1445" i="1" s="1"/>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2" i="5" s="1"/>
  <c r="F241" i="5"/>
  <c r="F240" i="5"/>
  <c r="E239" i="5"/>
  <c r="F239" i="5" s="1"/>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D180" i="5"/>
  <c r="C1157" i="1" s="1"/>
  <c r="F179" i="5"/>
  <c r="F178" i="5"/>
  <c r="E177"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E580" i="4"/>
  <c r="D574" i="1"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16" i="1" s="1"/>
  <c r="D522" i="4"/>
  <c r="F522" i="4" s="1"/>
  <c r="F521" i="4"/>
  <c r="F520" i="4"/>
  <c r="F519" i="4"/>
  <c r="E519" i="4"/>
  <c r="D519" i="4"/>
  <c r="D515" i="4" s="1"/>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E484" i="4" s="1"/>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F472" i="4"/>
  <c r="D472" i="4"/>
  <c r="F471" i="4"/>
  <c r="F470" i="4"/>
  <c r="F469" i="4"/>
  <c r="E469" i="4"/>
  <c r="D469" i="4"/>
  <c r="F468" i="4"/>
  <c r="F467" i="4"/>
  <c r="E466" i="4"/>
  <c r="D466" i="4"/>
  <c r="F466" i="4" s="1"/>
  <c r="F465" i="4"/>
  <c r="F464" i="4"/>
  <c r="E463" i="4"/>
  <c r="E459" i="4" s="1"/>
  <c r="D453"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7" i="4"/>
  <c r="E417" i="4"/>
  <c r="D412" i="1" s="1"/>
  <c r="D417" i="4"/>
  <c r="D644" i="4" s="1"/>
  <c r="F644" i="4" s="1"/>
  <c r="E416" i="4"/>
  <c r="D416" i="4"/>
  <c r="F411" i="4"/>
  <c r="F410" i="4"/>
  <c r="F409" i="4"/>
  <c r="F406" i="4"/>
  <c r="F405" i="4"/>
  <c r="F404" i="4"/>
  <c r="F403" i="4"/>
  <c r="F402" i="4"/>
  <c r="E402" i="4"/>
  <c r="D402" i="4"/>
  <c r="F401" i="4"/>
  <c r="F400" i="4"/>
  <c r="E400" i="4"/>
  <c r="D400" i="4"/>
  <c r="F399" i="4"/>
  <c r="F398" i="4"/>
  <c r="E397" i="4"/>
  <c r="D397" i="4"/>
  <c r="E396" i="4"/>
  <c r="D391" i="1" s="1"/>
  <c r="F395" i="4"/>
  <c r="F394" i="4"/>
  <c r="F393" i="4"/>
  <c r="F392" i="4"/>
  <c r="E391" i="4"/>
  <c r="D391" i="4"/>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3" i="1" s="1"/>
  <c r="D348" i="4"/>
  <c r="F347" i="4"/>
  <c r="F346" i="4"/>
  <c r="F345" i="4"/>
  <c r="E345" i="4"/>
  <c r="D345" i="4"/>
  <c r="D344" i="4" s="1"/>
  <c r="F344" i="4"/>
  <c r="E344" i="4"/>
  <c r="D339" i="1"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4" i="1" s="1"/>
  <c r="D128" i="4"/>
  <c r="F127" i="4"/>
  <c r="F126" i="4"/>
  <c r="E125" i="4"/>
  <c r="E124" i="4" s="1"/>
  <c r="D120" i="1" s="1"/>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6" i="4"/>
  <c r="F75" i="4"/>
  <c r="E74" i="4"/>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H1554" i="1" s="1"/>
  <c r="G1553" i="1"/>
  <c r="C1553" i="1"/>
  <c r="H1553" i="1" s="1"/>
  <c r="C1552" i="1"/>
  <c r="G1552" i="1" s="1"/>
  <c r="H1551" i="1"/>
  <c r="G1551" i="1"/>
  <c r="C1551" i="1"/>
  <c r="H1550" i="1"/>
  <c r="G1550" i="1"/>
  <c r="C1550"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C1530" i="1"/>
  <c r="G1529" i="1"/>
  <c r="C1529" i="1"/>
  <c r="H1529" i="1" s="1"/>
  <c r="C1528" i="1"/>
  <c r="H1527" i="1"/>
  <c r="G1527" i="1"/>
  <c r="C1527" i="1"/>
  <c r="H1526" i="1"/>
  <c r="G1526" i="1"/>
  <c r="C1526" i="1"/>
  <c r="C1525" i="1"/>
  <c r="H1523" i="1"/>
  <c r="G1523" i="1"/>
  <c r="C1523" i="1"/>
  <c r="G1522" i="1"/>
  <c r="C1522" i="1"/>
  <c r="H1522" i="1" s="1"/>
  <c r="G1521" i="1"/>
  <c r="C1521" i="1"/>
  <c r="H1521" i="1" s="1"/>
  <c r="H1520" i="1"/>
  <c r="C1520" i="1"/>
  <c r="G1520" i="1" s="1"/>
  <c r="H1516" i="1"/>
  <c r="C1516" i="1"/>
  <c r="G1516" i="1" s="1"/>
  <c r="H1515" i="1"/>
  <c r="G1515" i="1"/>
  <c r="C1515" i="1"/>
  <c r="H1514" i="1"/>
  <c r="C1514" i="1"/>
  <c r="G1514" i="1" s="1"/>
  <c r="C1513" i="1"/>
  <c r="C1512" i="1"/>
  <c r="H1511" i="1"/>
  <c r="G1511" i="1"/>
  <c r="C1511" i="1"/>
  <c r="C1510" i="1"/>
  <c r="H1510" i="1" s="1"/>
  <c r="C1509" i="1"/>
  <c r="H1508" i="1"/>
  <c r="C1508" i="1"/>
  <c r="G1508" i="1" s="1"/>
  <c r="H1507" i="1"/>
  <c r="G1507" i="1"/>
  <c r="C1507" i="1"/>
  <c r="C1506" i="1"/>
  <c r="G1506" i="1" s="1"/>
  <c r="G1505" i="1"/>
  <c r="C1505" i="1"/>
  <c r="H1505" i="1" s="1"/>
  <c r="C1504" i="1"/>
  <c r="C1503" i="1"/>
  <c r="H1503" i="1" s="1"/>
  <c r="C1502" i="1"/>
  <c r="C1501" i="1"/>
  <c r="C1500" i="1"/>
  <c r="G1500" i="1" s="1"/>
  <c r="H1498" i="1"/>
  <c r="G1498" i="1"/>
  <c r="C1498" i="1"/>
  <c r="G1497" i="1"/>
  <c r="C1497" i="1"/>
  <c r="H1497" i="1" s="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H1486" i="1" s="1"/>
  <c r="C1485" i="1"/>
  <c r="H1485" i="1" s="1"/>
  <c r="C1484" i="1"/>
  <c r="G1484" i="1" s="1"/>
  <c r="C1483" i="1"/>
  <c r="H1483" i="1" s="1"/>
  <c r="H1482" i="1"/>
  <c r="G1482" i="1"/>
  <c r="C1482" i="1"/>
  <c r="H1480" i="1"/>
  <c r="C1480" i="1"/>
  <c r="G1480" i="1" s="1"/>
  <c r="H1479" i="1"/>
  <c r="D1479" i="1"/>
  <c r="C1479" i="1"/>
  <c r="J1478" i="1"/>
  <c r="H1478" i="1"/>
  <c r="G1478" i="1"/>
  <c r="D1478" i="1"/>
  <c r="C1478" i="1"/>
  <c r="J1477" i="1"/>
  <c r="D1477" i="1"/>
  <c r="C1477" i="1"/>
  <c r="D1476" i="1"/>
  <c r="C1476" i="1"/>
  <c r="D1475" i="1"/>
  <c r="C1475" i="1"/>
  <c r="H1474" i="1"/>
  <c r="D1474" i="1"/>
  <c r="C1474" i="1"/>
  <c r="J1473" i="1"/>
  <c r="H1473" i="1"/>
  <c r="G1473" i="1"/>
  <c r="D1473" i="1"/>
  <c r="C1473" i="1"/>
  <c r="J1472" i="1"/>
  <c r="D1472" i="1"/>
  <c r="C1472" i="1"/>
  <c r="D1471" i="1"/>
  <c r="C1471" i="1"/>
  <c r="D1470" i="1"/>
  <c r="C1470" i="1"/>
  <c r="D1469" i="1"/>
  <c r="C1469" i="1"/>
  <c r="H1468" i="1"/>
  <c r="D1468" i="1"/>
  <c r="C1468" i="1"/>
  <c r="J1467" i="1"/>
  <c r="H1467" i="1"/>
  <c r="G1467" i="1"/>
  <c r="D1467" i="1"/>
  <c r="C1467" i="1"/>
  <c r="J1466" i="1"/>
  <c r="D1466" i="1"/>
  <c r="C1466" i="1"/>
  <c r="D1465" i="1"/>
  <c r="C1465" i="1"/>
  <c r="H1464" i="1"/>
  <c r="D1464" i="1"/>
  <c r="C1464" i="1"/>
  <c r="J1463" i="1"/>
  <c r="H1463" i="1"/>
  <c r="G1463" i="1"/>
  <c r="D1463" i="1"/>
  <c r="C1463" i="1"/>
  <c r="D1462" i="1"/>
  <c r="C1462" i="1"/>
  <c r="D1461" i="1"/>
  <c r="C1461" i="1"/>
  <c r="G1461" i="1" s="1"/>
  <c r="J1460" i="1"/>
  <c r="D1460" i="1"/>
  <c r="H1460" i="1" s="1"/>
  <c r="C1460" i="1"/>
  <c r="D1459" i="1"/>
  <c r="H1459" i="1" s="1"/>
  <c r="C1459" i="1"/>
  <c r="H1458" i="1"/>
  <c r="G1458" i="1"/>
  <c r="I1458" i="1" s="1"/>
  <c r="D1458" i="1"/>
  <c r="J1458" i="1" s="1"/>
  <c r="C1458" i="1"/>
  <c r="D1457" i="1"/>
  <c r="C1457" i="1"/>
  <c r="G1457" i="1" s="1"/>
  <c r="J1456" i="1"/>
  <c r="D1456" i="1"/>
  <c r="H1456" i="1" s="1"/>
  <c r="C1456" i="1"/>
  <c r="D1455" i="1"/>
  <c r="H1455" i="1" s="1"/>
  <c r="C1455" i="1"/>
  <c r="D1454" i="1"/>
  <c r="C1454" i="1"/>
  <c r="D1453" i="1"/>
  <c r="C1453" i="1"/>
  <c r="G1453" i="1" s="1"/>
  <c r="J1452" i="1"/>
  <c r="D1452" i="1"/>
  <c r="H1452" i="1" s="1"/>
  <c r="C1452" i="1"/>
  <c r="D1451" i="1"/>
  <c r="H1451" i="1" s="1"/>
  <c r="C1451" i="1"/>
  <c r="H1450" i="1"/>
  <c r="G1450" i="1"/>
  <c r="I1450" i="1" s="1"/>
  <c r="D1450" i="1"/>
  <c r="J1450" i="1" s="1"/>
  <c r="C1450" i="1"/>
  <c r="D1449" i="1"/>
  <c r="C1449" i="1"/>
  <c r="G1449" i="1" s="1"/>
  <c r="J1448" i="1"/>
  <c r="D1448" i="1"/>
  <c r="H1448" i="1" s="1"/>
  <c r="C1448" i="1"/>
  <c r="D1447" i="1"/>
  <c r="H1447" i="1" s="1"/>
  <c r="C1447" i="1"/>
  <c r="H1446" i="1"/>
  <c r="G1446" i="1"/>
  <c r="I1446" i="1" s="1"/>
  <c r="D1446" i="1"/>
  <c r="J1446" i="1" s="1"/>
  <c r="C1446" i="1"/>
  <c r="C1445" i="1"/>
  <c r="J1444" i="1"/>
  <c r="D1444" i="1"/>
  <c r="C1444" i="1"/>
  <c r="G1443" i="1"/>
  <c r="D1443" i="1"/>
  <c r="C1443" i="1"/>
  <c r="J1443" i="1" s="1"/>
  <c r="G1442" i="1"/>
  <c r="D1442" i="1"/>
  <c r="C1442" i="1"/>
  <c r="H1441" i="1"/>
  <c r="D1441" i="1"/>
  <c r="C1441" i="1"/>
  <c r="J1441" i="1" s="1"/>
  <c r="J1440" i="1"/>
  <c r="D1440" i="1"/>
  <c r="C1440" i="1"/>
  <c r="G1439" i="1"/>
  <c r="D1439" i="1"/>
  <c r="C1439" i="1"/>
  <c r="J1439" i="1" s="1"/>
  <c r="G1438" i="1"/>
  <c r="D1438" i="1"/>
  <c r="C1438" i="1"/>
  <c r="H1438" i="1" s="1"/>
  <c r="G1437" i="1"/>
  <c r="D1437" i="1"/>
  <c r="C1437" i="1"/>
  <c r="H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D1410" i="1"/>
  <c r="H1410" i="1" s="1"/>
  <c r="C1410" i="1"/>
  <c r="D1409" i="1"/>
  <c r="H1409" i="1" s="1"/>
  <c r="C1409" i="1"/>
  <c r="C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H1234" i="1"/>
  <c r="G1234" i="1"/>
  <c r="D1234" i="1"/>
  <c r="C1234" i="1"/>
  <c r="H1233" i="1"/>
  <c r="G1233" i="1"/>
  <c r="D1233" i="1"/>
  <c r="C1233" i="1"/>
  <c r="D1232" i="1"/>
  <c r="H1232" i="1" s="1"/>
  <c r="C1232" i="1"/>
  <c r="H1231" i="1"/>
  <c r="G1231" i="1"/>
  <c r="D1231" i="1"/>
  <c r="C1231" i="1"/>
  <c r="H1230" i="1"/>
  <c r="G1230" i="1"/>
  <c r="D1230" i="1"/>
  <c r="C1230" i="1"/>
  <c r="D1229" i="1"/>
  <c r="G1229" i="1" s="1"/>
  <c r="C1229" i="1"/>
  <c r="H1228" i="1"/>
  <c r="G1228" i="1"/>
  <c r="D1228" i="1"/>
  <c r="C1228" i="1"/>
  <c r="C1227" i="1"/>
  <c r="H1226" i="1"/>
  <c r="G1226" i="1"/>
  <c r="D1226" i="1"/>
  <c r="C1226" i="1"/>
  <c r="H1225" i="1"/>
  <c r="G1225" i="1"/>
  <c r="D1225" i="1"/>
  <c r="C1225" i="1"/>
  <c r="D1224" i="1"/>
  <c r="G1224" i="1" s="1"/>
  <c r="C1224" i="1"/>
  <c r="D1223" i="1"/>
  <c r="G1223" i="1" s="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C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G1151" i="1"/>
  <c r="D1151" i="1"/>
  <c r="C1151" i="1"/>
  <c r="H1151" i="1" s="1"/>
  <c r="G1150" i="1"/>
  <c r="D1150" i="1"/>
  <c r="C1150" i="1"/>
  <c r="H1150" i="1" s="1"/>
  <c r="D1149" i="1"/>
  <c r="G1149" i="1" s="1"/>
  <c r="C1149" i="1"/>
  <c r="H1149" i="1" s="1"/>
  <c r="C1148" i="1"/>
  <c r="D1147" i="1"/>
  <c r="C1147" i="1"/>
  <c r="D1146" i="1"/>
  <c r="C1146" i="1"/>
  <c r="D1145" i="1"/>
  <c r="C1145" i="1"/>
  <c r="D1144" i="1"/>
  <c r="C1144" i="1"/>
  <c r="D1143" i="1"/>
  <c r="C1143" i="1"/>
  <c r="C1142" i="1"/>
  <c r="H1141" i="1"/>
  <c r="D1141" i="1"/>
  <c r="C1141" i="1"/>
  <c r="G1141" i="1" s="1"/>
  <c r="D1140" i="1"/>
  <c r="C1140" i="1"/>
  <c r="D1139" i="1"/>
  <c r="C1139" i="1"/>
  <c r="G1139" i="1" s="1"/>
  <c r="H1138" i="1"/>
  <c r="D1138" i="1"/>
  <c r="C1138" i="1"/>
  <c r="G1138" i="1" s="1"/>
  <c r="H1137" i="1"/>
  <c r="D1137" i="1"/>
  <c r="C1137" i="1"/>
  <c r="G1137" i="1" s="1"/>
  <c r="D1136" i="1"/>
  <c r="C1136" i="1"/>
  <c r="D1135" i="1"/>
  <c r="C1135" i="1"/>
  <c r="G1135" i="1" s="1"/>
  <c r="H1134" i="1"/>
  <c r="D1134" i="1"/>
  <c r="C1134" i="1"/>
  <c r="G1134" i="1" s="1"/>
  <c r="D1133" i="1"/>
  <c r="H1133" i="1" s="1"/>
  <c r="C1133" i="1"/>
  <c r="D1132" i="1"/>
  <c r="C1132" i="1"/>
  <c r="D1131" i="1"/>
  <c r="C1131" i="1"/>
  <c r="G1131" i="1" s="1"/>
  <c r="H1130" i="1"/>
  <c r="D1130" i="1"/>
  <c r="C1130" i="1"/>
  <c r="G1130" i="1" s="1"/>
  <c r="H1129" i="1"/>
  <c r="D1129" i="1"/>
  <c r="C1129" i="1"/>
  <c r="G1129" i="1" s="1"/>
  <c r="D1128" i="1"/>
  <c r="C1128" i="1"/>
  <c r="D1127" i="1"/>
  <c r="C1127" i="1"/>
  <c r="H1126" i="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H1118" i="1"/>
  <c r="D1118" i="1"/>
  <c r="C1118" i="1"/>
  <c r="G1118" i="1" s="1"/>
  <c r="H1117" i="1"/>
  <c r="D1117" i="1"/>
  <c r="C1117" i="1"/>
  <c r="G1117" i="1" s="1"/>
  <c r="D1116" i="1"/>
  <c r="C1116" i="1"/>
  <c r="D1115" i="1"/>
  <c r="C1115" i="1"/>
  <c r="G1115" i="1" s="1"/>
  <c r="H1114" i="1"/>
  <c r="D1114" i="1"/>
  <c r="C1114" i="1"/>
  <c r="G1114" i="1" s="1"/>
  <c r="H1113" i="1"/>
  <c r="D1113" i="1"/>
  <c r="C1113" i="1"/>
  <c r="G1113" i="1" s="1"/>
  <c r="D1112" i="1"/>
  <c r="C1112" i="1"/>
  <c r="D1111" i="1"/>
  <c r="C1111" i="1"/>
  <c r="G1111" i="1" s="1"/>
  <c r="H1110" i="1"/>
  <c r="D1110" i="1"/>
  <c r="C1110" i="1"/>
  <c r="G1110" i="1" s="1"/>
  <c r="H1109" i="1"/>
  <c r="D1109" i="1"/>
  <c r="C1109" i="1"/>
  <c r="G1109" i="1" s="1"/>
  <c r="D1108" i="1"/>
  <c r="C1108" i="1"/>
  <c r="D1107" i="1"/>
  <c r="C1107" i="1"/>
  <c r="G1107" i="1" s="1"/>
  <c r="H1106" i="1"/>
  <c r="D1106" i="1"/>
  <c r="C1106" i="1"/>
  <c r="G1106" i="1" s="1"/>
  <c r="H1105" i="1"/>
  <c r="D1105" i="1"/>
  <c r="C1105" i="1"/>
  <c r="G1105" i="1" s="1"/>
  <c r="D1104" i="1"/>
  <c r="C1104" i="1"/>
  <c r="D1103" i="1"/>
  <c r="C1103" i="1"/>
  <c r="G1103" i="1" s="1"/>
  <c r="H1102" i="1"/>
  <c r="D1102" i="1"/>
  <c r="C1102" i="1"/>
  <c r="G1102" i="1" s="1"/>
  <c r="H1101" i="1"/>
  <c r="D1101" i="1"/>
  <c r="C1101" i="1"/>
  <c r="G1101" i="1" s="1"/>
  <c r="D1100" i="1"/>
  <c r="C1100" i="1"/>
  <c r="D1099" i="1"/>
  <c r="C1099" i="1"/>
  <c r="G1099" i="1" s="1"/>
  <c r="H1098" i="1"/>
  <c r="D1098" i="1"/>
  <c r="C1098" i="1"/>
  <c r="G1098" i="1" s="1"/>
  <c r="H1097" i="1"/>
  <c r="D1097" i="1"/>
  <c r="C1097" i="1"/>
  <c r="G1097" i="1" s="1"/>
  <c r="D1096" i="1"/>
  <c r="D1095" i="1"/>
  <c r="C1095" i="1"/>
  <c r="G1095" i="1" s="1"/>
  <c r="H1094" i="1"/>
  <c r="D1094" i="1"/>
  <c r="C1094" i="1"/>
  <c r="G1094" i="1" s="1"/>
  <c r="H1093" i="1"/>
  <c r="D1093" i="1"/>
  <c r="C1093" i="1"/>
  <c r="G1093" i="1" s="1"/>
  <c r="D1092" i="1"/>
  <c r="C1092" i="1"/>
  <c r="D1091" i="1"/>
  <c r="C1091" i="1"/>
  <c r="G1091" i="1" s="1"/>
  <c r="H1090" i="1"/>
  <c r="D1090" i="1"/>
  <c r="C1090" i="1"/>
  <c r="G1090" i="1" s="1"/>
  <c r="H1089" i="1"/>
  <c r="D1089" i="1"/>
  <c r="C1089" i="1"/>
  <c r="G1089" i="1" s="1"/>
  <c r="D1088" i="1"/>
  <c r="C1088" i="1"/>
  <c r="D1087" i="1"/>
  <c r="C1087" i="1"/>
  <c r="G1087" i="1" s="1"/>
  <c r="H1086" i="1"/>
  <c r="D1086" i="1"/>
  <c r="C1086" i="1"/>
  <c r="G1086" i="1" s="1"/>
  <c r="H1085" i="1"/>
  <c r="D1085" i="1"/>
  <c r="C1085" i="1"/>
  <c r="G1085" i="1" s="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D1047" i="1"/>
  <c r="H1045" i="1"/>
  <c r="D1045" i="1"/>
  <c r="C1045" i="1"/>
  <c r="G1045" i="1" s="1"/>
  <c r="D1044" i="1"/>
  <c r="C1044" i="1"/>
  <c r="D1043" i="1"/>
  <c r="C1043" i="1"/>
  <c r="G1043" i="1" s="1"/>
  <c r="H1042" i="1"/>
  <c r="D1042" i="1"/>
  <c r="C1042" i="1"/>
  <c r="G1042" i="1" s="1"/>
  <c r="H1041" i="1"/>
  <c r="D1041" i="1"/>
  <c r="C1041" i="1"/>
  <c r="G1041" i="1" s="1"/>
  <c r="D1040" i="1"/>
  <c r="C1040" i="1"/>
  <c r="D1039" i="1"/>
  <c r="C1039" i="1"/>
  <c r="G1039" i="1" s="1"/>
  <c r="H1038" i="1"/>
  <c r="D1038" i="1"/>
  <c r="C1038" i="1"/>
  <c r="G1038" i="1" s="1"/>
  <c r="H1037" i="1"/>
  <c r="D1037" i="1"/>
  <c r="C1037" i="1"/>
  <c r="G1037" i="1" s="1"/>
  <c r="D1036" i="1"/>
  <c r="C1036" i="1"/>
  <c r="D1035" i="1"/>
  <c r="C1035" i="1"/>
  <c r="G1035" i="1" s="1"/>
  <c r="H1034" i="1"/>
  <c r="D1034" i="1"/>
  <c r="C1034" i="1"/>
  <c r="G1034" i="1" s="1"/>
  <c r="D1033" i="1"/>
  <c r="H1033" i="1" s="1"/>
  <c r="C1033" i="1"/>
  <c r="G1033" i="1" s="1"/>
  <c r="D1032" i="1"/>
  <c r="C1032" i="1"/>
  <c r="D1031" i="1"/>
  <c r="C1031" i="1"/>
  <c r="G1031" i="1" s="1"/>
  <c r="D1030" i="1"/>
  <c r="H1030" i="1" s="1"/>
  <c r="C1030" i="1"/>
  <c r="H1029" i="1"/>
  <c r="D1029" i="1"/>
  <c r="C1029" i="1"/>
  <c r="G1029" i="1" s="1"/>
  <c r="D1028" i="1"/>
  <c r="C1028" i="1"/>
  <c r="D1027" i="1"/>
  <c r="C1027" i="1"/>
  <c r="G1027" i="1" s="1"/>
  <c r="H1026" i="1"/>
  <c r="D1026" i="1"/>
  <c r="C1026" i="1"/>
  <c r="G1026" i="1" s="1"/>
  <c r="D1025" i="1"/>
  <c r="H1025" i="1" s="1"/>
  <c r="C1025" i="1"/>
  <c r="G1025" i="1" s="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G1000" i="1"/>
  <c r="D1000" i="1"/>
  <c r="C1000" i="1"/>
  <c r="H1000" i="1" s="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G989" i="1"/>
  <c r="D989" i="1"/>
  <c r="C989" i="1"/>
  <c r="H989" i="1" s="1"/>
  <c r="D988" i="1"/>
  <c r="G988" i="1" s="1"/>
  <c r="C988" i="1"/>
  <c r="G987" i="1"/>
  <c r="D987" i="1"/>
  <c r="C987" i="1"/>
  <c r="H987" i="1" s="1"/>
  <c r="C986" i="1"/>
  <c r="H983" i="1"/>
  <c r="D983" i="1"/>
  <c r="C983" i="1"/>
  <c r="G983" i="1" s="1"/>
  <c r="H982" i="1"/>
  <c r="D982" i="1"/>
  <c r="C982" i="1"/>
  <c r="G982" i="1" s="1"/>
  <c r="D981" i="1"/>
  <c r="C981" i="1"/>
  <c r="D980" i="1"/>
  <c r="C980" i="1"/>
  <c r="H979" i="1"/>
  <c r="D979" i="1"/>
  <c r="C979" i="1"/>
  <c r="G979" i="1" s="1"/>
  <c r="H978" i="1"/>
  <c r="D978" i="1"/>
  <c r="C978" i="1"/>
  <c r="G978" i="1" s="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H649" i="1"/>
  <c r="D649" i="1"/>
  <c r="C649" i="1"/>
  <c r="G649" i="1" s="1"/>
  <c r="H648" i="1"/>
  <c r="D648" i="1"/>
  <c r="C648" i="1"/>
  <c r="G648" i="1" s="1"/>
  <c r="D647" i="1"/>
  <c r="C647" i="1"/>
  <c r="D646" i="1"/>
  <c r="C646" i="1"/>
  <c r="G646" i="1" s="1"/>
  <c r="D645" i="1"/>
  <c r="H645" i="1" s="1"/>
  <c r="C645" i="1"/>
  <c r="D644" i="1"/>
  <c r="H644" i="1" s="1"/>
  <c r="C644" i="1"/>
  <c r="G644" i="1" s="1"/>
  <c r="D643" i="1"/>
  <c r="C643" i="1"/>
  <c r="G643" i="1" s="1"/>
  <c r="D642" i="1"/>
  <c r="C642" i="1"/>
  <c r="G642" i="1" s="1"/>
  <c r="H641" i="1"/>
  <c r="D641" i="1"/>
  <c r="C641" i="1"/>
  <c r="C638" i="1"/>
  <c r="H632" i="1"/>
  <c r="G632" i="1"/>
  <c r="D632" i="1"/>
  <c r="C632" i="1"/>
  <c r="D631" i="1"/>
  <c r="H631" i="1" s="1"/>
  <c r="C631" i="1"/>
  <c r="G628" i="1"/>
  <c r="D628" i="1"/>
  <c r="C628" i="1"/>
  <c r="H628" i="1" s="1"/>
  <c r="G627" i="1"/>
  <c r="D627" i="1"/>
  <c r="C627" i="1"/>
  <c r="H627" i="1" s="1"/>
  <c r="D626" i="1"/>
  <c r="C626" i="1"/>
  <c r="G625" i="1"/>
  <c r="D625" i="1"/>
  <c r="C625" i="1"/>
  <c r="H625" i="1" s="1"/>
  <c r="G624" i="1"/>
  <c r="D624" i="1"/>
  <c r="C624" i="1"/>
  <c r="H624" i="1" s="1"/>
  <c r="D623" i="1"/>
  <c r="C623" i="1"/>
  <c r="H623" i="1" s="1"/>
  <c r="D622" i="1"/>
  <c r="C622" i="1"/>
  <c r="G621" i="1"/>
  <c r="D621" i="1"/>
  <c r="C621" i="1"/>
  <c r="H621" i="1" s="1"/>
  <c r="C620"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D564" i="1"/>
  <c r="C564" i="1"/>
  <c r="H564" i="1" s="1"/>
  <c r="G563" i="1"/>
  <c r="D563" i="1"/>
  <c r="C563" i="1"/>
  <c r="H563" i="1" s="1"/>
  <c r="G562" i="1"/>
  <c r="D562" i="1"/>
  <c r="C562" i="1"/>
  <c r="H562" i="1" s="1"/>
  <c r="C561" i="1"/>
  <c r="H560" i="1"/>
  <c r="D560" i="1"/>
  <c r="C560" i="1"/>
  <c r="G560" i="1" s="1"/>
  <c r="D559" i="1"/>
  <c r="C559" i="1"/>
  <c r="G559" i="1" s="1"/>
  <c r="D558" i="1"/>
  <c r="C558" i="1"/>
  <c r="H557" i="1"/>
  <c r="D557" i="1"/>
  <c r="C557" i="1"/>
  <c r="G557" i="1" s="1"/>
  <c r="H556" i="1"/>
  <c r="D556" i="1"/>
  <c r="C556" i="1"/>
  <c r="G556" i="1" s="1"/>
  <c r="D555" i="1"/>
  <c r="C555" i="1"/>
  <c r="G555" i="1" s="1"/>
  <c r="D554" i="1"/>
  <c r="C554" i="1"/>
  <c r="D553" i="1"/>
  <c r="C553" i="1"/>
  <c r="G553" i="1" s="1"/>
  <c r="H552" i="1"/>
  <c r="D552" i="1"/>
  <c r="C552" i="1"/>
  <c r="G552" i="1" s="1"/>
  <c r="H551" i="1"/>
  <c r="D551" i="1"/>
  <c r="C551" i="1"/>
  <c r="G551" i="1" s="1"/>
  <c r="D550" i="1"/>
  <c r="C550" i="1"/>
  <c r="D549" i="1"/>
  <c r="C549" i="1"/>
  <c r="G549" i="1" s="1"/>
  <c r="H548" i="1"/>
  <c r="D548" i="1"/>
  <c r="C548" i="1"/>
  <c r="G548" i="1" s="1"/>
  <c r="H547" i="1"/>
  <c r="D547" i="1"/>
  <c r="C547" i="1"/>
  <c r="G547" i="1" s="1"/>
  <c r="D546" i="1"/>
  <c r="C546" i="1"/>
  <c r="H545" i="1"/>
  <c r="D545" i="1"/>
  <c r="C545" i="1"/>
  <c r="G545" i="1" s="1"/>
  <c r="H544" i="1"/>
  <c r="D544" i="1"/>
  <c r="C544" i="1"/>
  <c r="G544" i="1" s="1"/>
  <c r="D543" i="1"/>
  <c r="C543" i="1"/>
  <c r="G543" i="1" s="1"/>
  <c r="D542" i="1"/>
  <c r="C542" i="1"/>
  <c r="H541" i="1"/>
  <c r="D541" i="1"/>
  <c r="C541" i="1"/>
  <c r="G541" i="1" s="1"/>
  <c r="H540" i="1"/>
  <c r="D540" i="1"/>
  <c r="C540" i="1"/>
  <c r="G540" i="1" s="1"/>
  <c r="D539" i="1"/>
  <c r="C539" i="1"/>
  <c r="G539" i="1" s="1"/>
  <c r="D538" i="1"/>
  <c r="C538" i="1"/>
  <c r="H537" i="1"/>
  <c r="C537" i="1"/>
  <c r="G537" i="1" s="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G521" i="1"/>
  <c r="D521" i="1"/>
  <c r="C521" i="1"/>
  <c r="H521" i="1" s="1"/>
  <c r="G520" i="1"/>
  <c r="D520" i="1"/>
  <c r="C520" i="1"/>
  <c r="H520" i="1" s="1"/>
  <c r="D519" i="1"/>
  <c r="C519" i="1"/>
  <c r="G518" i="1"/>
  <c r="D518" i="1"/>
  <c r="C518" i="1"/>
  <c r="H518" i="1" s="1"/>
  <c r="G517" i="1"/>
  <c r="D517" i="1"/>
  <c r="C517" i="1"/>
  <c r="H517" i="1" s="1"/>
  <c r="C516" i="1"/>
  <c r="H516" i="1" s="1"/>
  <c r="H515" i="1"/>
  <c r="D515" i="1"/>
  <c r="C515" i="1"/>
  <c r="G515" i="1" s="1"/>
  <c r="H514" i="1"/>
  <c r="D514" i="1"/>
  <c r="C514" i="1"/>
  <c r="G514" i="1" s="1"/>
  <c r="D513" i="1"/>
  <c r="C513" i="1"/>
  <c r="G513" i="1" s="1"/>
  <c r="D512" i="1"/>
  <c r="C512" i="1"/>
  <c r="H511" i="1"/>
  <c r="D511" i="1"/>
  <c r="C511" i="1"/>
  <c r="G511" i="1" s="1"/>
  <c r="H510" i="1"/>
  <c r="D510" i="1"/>
  <c r="C510" i="1"/>
  <c r="G510" i="1" s="1"/>
  <c r="C509" i="1"/>
  <c r="H508" i="1"/>
  <c r="D508" i="1"/>
  <c r="C508" i="1"/>
  <c r="G508" i="1" s="1"/>
  <c r="D507" i="1"/>
  <c r="C507" i="1"/>
  <c r="G507" i="1" s="1"/>
  <c r="D506" i="1"/>
  <c r="C506" i="1"/>
  <c r="G506" i="1" s="1"/>
  <c r="H505" i="1"/>
  <c r="D505" i="1"/>
  <c r="C505" i="1"/>
  <c r="G505" i="1" s="1"/>
  <c r="H504" i="1"/>
  <c r="D504" i="1"/>
  <c r="C504" i="1"/>
  <c r="G504" i="1" s="1"/>
  <c r="D503" i="1"/>
  <c r="C503" i="1"/>
  <c r="G503" i="1" s="1"/>
  <c r="D502" i="1"/>
  <c r="C502" i="1"/>
  <c r="G502" i="1" s="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H480" i="1"/>
  <c r="D480" i="1"/>
  <c r="C480" i="1"/>
  <c r="G480" i="1" s="1"/>
  <c r="D479" i="1"/>
  <c r="C479" i="1"/>
  <c r="G479" i="1" s="1"/>
  <c r="D478"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C466" i="1"/>
  <c r="G466" i="1" s="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D440" i="1"/>
  <c r="C440" i="1"/>
  <c r="D439" i="1"/>
  <c r="C439" i="1"/>
  <c r="H439" i="1" s="1"/>
  <c r="G438" i="1"/>
  <c r="D438" i="1"/>
  <c r="C438" i="1"/>
  <c r="H438" i="1" s="1"/>
  <c r="G437" i="1"/>
  <c r="D437" i="1"/>
  <c r="C437" i="1"/>
  <c r="H437" i="1" s="1"/>
  <c r="D436" i="1"/>
  <c r="C436" i="1"/>
  <c r="D435" i="1"/>
  <c r="C435" i="1"/>
  <c r="H435" i="1" s="1"/>
  <c r="G434" i="1"/>
  <c r="D434" i="1"/>
  <c r="C434" i="1"/>
  <c r="H434" i="1" s="1"/>
  <c r="G433" i="1"/>
  <c r="D433" i="1"/>
  <c r="C433" i="1"/>
  <c r="H433" i="1" s="1"/>
  <c r="D432" i="1"/>
  <c r="C432" i="1"/>
  <c r="G431" i="1"/>
  <c r="D431" i="1"/>
  <c r="C431" i="1"/>
  <c r="H431" i="1" s="1"/>
  <c r="G430" i="1"/>
  <c r="D430" i="1"/>
  <c r="C430" i="1"/>
  <c r="H430" i="1" s="1"/>
  <c r="D429" i="1"/>
  <c r="C429" i="1"/>
  <c r="H429" i="1" s="1"/>
  <c r="D428" i="1"/>
  <c r="C428" i="1"/>
  <c r="G427" i="1"/>
  <c r="D427" i="1"/>
  <c r="C427" i="1"/>
  <c r="H427" i="1" s="1"/>
  <c r="G426" i="1"/>
  <c r="D426" i="1"/>
  <c r="C426" i="1"/>
  <c r="H426" i="1" s="1"/>
  <c r="D425" i="1"/>
  <c r="C425" i="1"/>
  <c r="H425" i="1" s="1"/>
  <c r="D424" i="1"/>
  <c r="C424" i="1"/>
  <c r="D423" i="1"/>
  <c r="C423" i="1"/>
  <c r="H423" i="1" s="1"/>
  <c r="G422" i="1"/>
  <c r="D422" i="1"/>
  <c r="C422" i="1"/>
  <c r="H422" i="1" s="1"/>
  <c r="G421" i="1"/>
  <c r="D421" i="1"/>
  <c r="C421" i="1"/>
  <c r="H421" i="1" s="1"/>
  <c r="D420" i="1"/>
  <c r="C420" i="1"/>
  <c r="D419" i="1"/>
  <c r="C419" i="1"/>
  <c r="H419" i="1" s="1"/>
  <c r="G418" i="1"/>
  <c r="D418" i="1"/>
  <c r="C418" i="1"/>
  <c r="H418" i="1" s="1"/>
  <c r="G417" i="1"/>
  <c r="D417" i="1"/>
  <c r="C417" i="1"/>
  <c r="H417" i="1" s="1"/>
  <c r="D416" i="1"/>
  <c r="C416" i="1"/>
  <c r="D413" i="1"/>
  <c r="H413" i="1" s="1"/>
  <c r="C413" i="1"/>
  <c r="C412" i="1"/>
  <c r="D411" i="1"/>
  <c r="C411" i="1"/>
  <c r="D406" i="1"/>
  <c r="G406" i="1" s="1"/>
  <c r="C406" i="1"/>
  <c r="D405" i="1"/>
  <c r="C405" i="1"/>
  <c r="D404" i="1"/>
  <c r="C404" i="1"/>
  <c r="G401" i="1"/>
  <c r="D401" i="1"/>
  <c r="C401" i="1"/>
  <c r="H401" i="1" s="1"/>
  <c r="D400" i="1"/>
  <c r="C400" i="1"/>
  <c r="G399" i="1"/>
  <c r="D399" i="1"/>
  <c r="C399" i="1"/>
  <c r="H399" i="1" s="1"/>
  <c r="G398" i="1"/>
  <c r="D398" i="1"/>
  <c r="C398" i="1"/>
  <c r="H398" i="1" s="1"/>
  <c r="D397" i="1"/>
  <c r="C397" i="1"/>
  <c r="H397" i="1" s="1"/>
  <c r="D396" i="1"/>
  <c r="C396" i="1"/>
  <c r="G395" i="1"/>
  <c r="D395" i="1"/>
  <c r="C395" i="1"/>
  <c r="H395" i="1" s="1"/>
  <c r="G394" i="1"/>
  <c r="D394" i="1"/>
  <c r="C394" i="1"/>
  <c r="H394" i="1" s="1"/>
  <c r="D393" i="1"/>
  <c r="C393" i="1"/>
  <c r="H393" i="1" s="1"/>
  <c r="D392" i="1"/>
  <c r="C392" i="1"/>
  <c r="H390" i="1"/>
  <c r="D390" i="1"/>
  <c r="C390" i="1"/>
  <c r="G390" i="1" s="1"/>
  <c r="D389" i="1"/>
  <c r="C389" i="1"/>
  <c r="H388" i="1"/>
  <c r="D388" i="1"/>
  <c r="C388" i="1"/>
  <c r="G388" i="1" s="1"/>
  <c r="H387" i="1"/>
  <c r="D387" i="1"/>
  <c r="C387" i="1"/>
  <c r="G387" i="1" s="1"/>
  <c r="D386" i="1"/>
  <c r="C386" i="1"/>
  <c r="G386" i="1" s="1"/>
  <c r="D385" i="1"/>
  <c r="C385" i="1"/>
  <c r="H384" i="1"/>
  <c r="D384" i="1"/>
  <c r="C384" i="1"/>
  <c r="G384" i="1" s="1"/>
  <c r="C383" i="1"/>
  <c r="G383" i="1" s="1"/>
  <c r="G382" i="1"/>
  <c r="D382" i="1"/>
  <c r="C382" i="1"/>
  <c r="H382" i="1" s="1"/>
  <c r="G381" i="1"/>
  <c r="D381" i="1"/>
  <c r="C381" i="1"/>
  <c r="H381" i="1" s="1"/>
  <c r="D380" i="1"/>
  <c r="C380" i="1"/>
  <c r="H380" i="1" s="1"/>
  <c r="D379" i="1"/>
  <c r="C379" i="1"/>
  <c r="H379" i="1" s="1"/>
  <c r="G378" i="1"/>
  <c r="D378" i="1"/>
  <c r="C378" i="1"/>
  <c r="H378" i="1" s="1"/>
  <c r="G377" i="1"/>
  <c r="D377" i="1"/>
  <c r="C377" i="1"/>
  <c r="H377" i="1" s="1"/>
  <c r="D376" i="1"/>
  <c r="C376" i="1"/>
  <c r="H376" i="1" s="1"/>
  <c r="D375" i="1"/>
  <c r="C375" i="1"/>
  <c r="H375" i="1" s="1"/>
  <c r="G374" i="1"/>
  <c r="D374" i="1"/>
  <c r="C374" i="1"/>
  <c r="H374" i="1" s="1"/>
  <c r="C373" i="1"/>
  <c r="H373" i="1" s="1"/>
  <c r="D372" i="1"/>
  <c r="C372" i="1"/>
  <c r="G372" i="1" s="1"/>
  <c r="D371" i="1"/>
  <c r="H371" i="1" s="1"/>
  <c r="C371" i="1"/>
  <c r="H370" i="1"/>
  <c r="D370" i="1"/>
  <c r="C370" i="1"/>
  <c r="G370" i="1" s="1"/>
  <c r="D369" i="1"/>
  <c r="C369" i="1"/>
  <c r="G369" i="1" s="1"/>
  <c r="D368" i="1"/>
  <c r="C368" i="1"/>
  <c r="G368" i="1" s="1"/>
  <c r="H367" i="1"/>
  <c r="D367" i="1"/>
  <c r="C367" i="1"/>
  <c r="G367" i="1" s="1"/>
  <c r="H366" i="1"/>
  <c r="D366" i="1"/>
  <c r="C366" i="1"/>
  <c r="G366" i="1" s="1"/>
  <c r="D365" i="1"/>
  <c r="C365" i="1"/>
  <c r="D364" i="1"/>
  <c r="C364" i="1"/>
  <c r="H363" i="1"/>
  <c r="D363" i="1"/>
  <c r="C363" i="1"/>
  <c r="G363" i="1" s="1"/>
  <c r="H362" i="1"/>
  <c r="D362" i="1"/>
  <c r="C362" i="1"/>
  <c r="G362" i="1" s="1"/>
  <c r="D361" i="1"/>
  <c r="C361" i="1"/>
  <c r="G361" i="1" s="1"/>
  <c r="D360" i="1"/>
  <c r="C360" i="1"/>
  <c r="G360" i="1" s="1"/>
  <c r="H359" i="1"/>
  <c r="D359" i="1"/>
  <c r="C359" i="1"/>
  <c r="G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C347" i="1"/>
  <c r="D344" i="1"/>
  <c r="C344" i="1"/>
  <c r="G344" i="1" s="1"/>
  <c r="H343" i="1"/>
  <c r="C343" i="1"/>
  <c r="G343" i="1" s="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1" i="1" s="1"/>
  <c r="G320" i="1"/>
  <c r="D320" i="1"/>
  <c r="C320" i="1"/>
  <c r="H320" i="1" s="1"/>
  <c r="D319" i="1"/>
  <c r="G319" i="1" s="1"/>
  <c r="C319" i="1"/>
  <c r="D318" i="1"/>
  <c r="C318" i="1"/>
  <c r="H318" i="1" s="1"/>
  <c r="D317" i="1"/>
  <c r="C317" i="1"/>
  <c r="H317" i="1" s="1"/>
  <c r="G316" i="1"/>
  <c r="D316" i="1"/>
  <c r="C316" i="1"/>
  <c r="H316" i="1" s="1"/>
  <c r="D315" i="1"/>
  <c r="G315" i="1" s="1"/>
  <c r="C315" i="1"/>
  <c r="D314" i="1"/>
  <c r="C314" i="1"/>
  <c r="H314" i="1" s="1"/>
  <c r="D313" i="1"/>
  <c r="C313" i="1"/>
  <c r="H313" i="1" s="1"/>
  <c r="G312" i="1"/>
  <c r="D312" i="1"/>
  <c r="C312" i="1"/>
  <c r="H312" i="1" s="1"/>
  <c r="D311" i="1"/>
  <c r="G311" i="1" s="1"/>
  <c r="C311" i="1"/>
  <c r="D310" i="1"/>
  <c r="C310" i="1"/>
  <c r="H310" i="1" s="1"/>
  <c r="D309" i="1"/>
  <c r="C309" i="1"/>
  <c r="H309" i="1" s="1"/>
  <c r="G308" i="1"/>
  <c r="D308" i="1"/>
  <c r="C308" i="1"/>
  <c r="H308" i="1" s="1"/>
  <c r="D307" i="1"/>
  <c r="G307" i="1" s="1"/>
  <c r="C307"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C184" i="1"/>
  <c r="D183" i="1"/>
  <c r="C183" i="1"/>
  <c r="H183" i="1" s="1"/>
  <c r="D182" i="1"/>
  <c r="C182" i="1"/>
  <c r="D181" i="1"/>
  <c r="C181" i="1"/>
  <c r="H181" i="1" s="1"/>
  <c r="D180" i="1"/>
  <c r="C180" i="1"/>
  <c r="H180" i="1" s="1"/>
  <c r="D179" i="1"/>
  <c r="C179" i="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H161" i="1" s="1"/>
  <c r="D160" i="1"/>
  <c r="C160" i="1"/>
  <c r="D158" i="1"/>
  <c r="C158" i="1"/>
  <c r="H158" i="1" s="1"/>
  <c r="D157" i="1"/>
  <c r="C157" i="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D129" i="1"/>
  <c r="D128" i="1"/>
  <c r="C128" i="1"/>
  <c r="H128" i="1" s="1"/>
  <c r="D127" i="1"/>
  <c r="C127" i="1"/>
  <c r="H127" i="1" s="1"/>
  <c r="D126" i="1"/>
  <c r="C126" i="1"/>
  <c r="D125" i="1"/>
  <c r="C125" i="1"/>
  <c r="H125" i="1" s="1"/>
  <c r="C124" i="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485" i="1" l="1"/>
  <c r="D1408" i="1"/>
  <c r="H1408" i="1" s="1"/>
  <c r="C1576" i="1"/>
  <c r="G1576" i="1" s="1"/>
  <c r="G371" i="1"/>
  <c r="G364" i="1"/>
  <c r="F210" i="4"/>
  <c r="H209" i="1"/>
  <c r="H206" i="1"/>
  <c r="H108" i="1"/>
  <c r="H113" i="1"/>
  <c r="F217" i="9"/>
  <c r="B217" i="9" s="1"/>
  <c r="E286" i="9"/>
  <c r="B286" i="9" s="1"/>
  <c r="E285" i="9"/>
  <c r="B285" i="9" s="1"/>
  <c r="H988" i="1"/>
  <c r="H1223" i="1"/>
  <c r="H1224" i="1"/>
  <c r="G1127" i="1"/>
  <c r="G1133" i="1"/>
  <c r="H1229" i="1"/>
  <c r="D1227" i="1"/>
  <c r="E245" i="5"/>
  <c r="D1222" i="1" s="1"/>
  <c r="E293" i="9"/>
  <c r="B293" i="9" s="1"/>
  <c r="E297" i="9"/>
  <c r="B297" i="9" s="1"/>
  <c r="G631" i="1"/>
  <c r="H406" i="1"/>
  <c r="H404" i="1"/>
  <c r="H405" i="1"/>
  <c r="E273" i="9"/>
  <c r="B273" i="9" s="1"/>
  <c r="G411" i="1"/>
  <c r="H291" i="1"/>
  <c r="B215" i="9"/>
  <c r="E27" i="9"/>
  <c r="B27" i="9" s="1"/>
  <c r="E32" i="9"/>
  <c r="B32" i="9" s="1"/>
  <c r="E302" i="9"/>
  <c r="B302" i="9" s="1"/>
  <c r="H1499" i="1"/>
  <c r="G1499" i="1"/>
  <c r="G1578" i="1"/>
  <c r="G1503" i="1"/>
  <c r="G1483" i="1"/>
  <c r="G1445" i="1"/>
  <c r="G1408" i="1"/>
  <c r="F114" i="6"/>
  <c r="G1410" i="1"/>
  <c r="G1409" i="1"/>
  <c r="G1232" i="1"/>
  <c r="E287" i="9"/>
  <c r="B287" i="9" s="1"/>
  <c r="F146" i="5"/>
  <c r="E290" i="9"/>
  <c r="B290" i="9" s="1"/>
  <c r="D1056" i="1"/>
  <c r="H1056" i="1" s="1"/>
  <c r="G1030" i="1"/>
  <c r="D997" i="1"/>
  <c r="H986" i="1"/>
  <c r="F220" i="9"/>
  <c r="B220" i="9" s="1"/>
  <c r="E40" i="9"/>
  <c r="B40" i="9" s="1"/>
  <c r="G669" i="1"/>
  <c r="G647" i="1"/>
  <c r="E23" i="9"/>
  <c r="B23" i="9" s="1"/>
  <c r="B275" i="9"/>
  <c r="G645" i="1"/>
  <c r="G641" i="1"/>
  <c r="H289" i="1"/>
  <c r="G412" i="1"/>
  <c r="F391" i="4"/>
  <c r="E363" i="4"/>
  <c r="D358" i="1" s="1"/>
  <c r="G365" i="1"/>
  <c r="G413" i="1"/>
  <c r="F418" i="4"/>
  <c r="B223" i="9"/>
  <c r="H184" i="1"/>
  <c r="F188" i="4"/>
  <c r="H182" i="1"/>
  <c r="E45" i="9"/>
  <c r="D173" i="1"/>
  <c r="H173" i="1" s="1"/>
  <c r="H179" i="1"/>
  <c r="B219" i="9"/>
  <c r="H169" i="1"/>
  <c r="H167" i="1"/>
  <c r="H165" i="1"/>
  <c r="H163" i="1"/>
  <c r="E163" i="4"/>
  <c r="D159" i="1" s="1"/>
  <c r="H160" i="1"/>
  <c r="H157" i="1"/>
  <c r="F153" i="4"/>
  <c r="H130" i="1"/>
  <c r="H124" i="1"/>
  <c r="H126" i="1"/>
  <c r="F128" i="4"/>
  <c r="F124" i="4"/>
  <c r="H120" i="1"/>
  <c r="F83" i="4"/>
  <c r="H78" i="1"/>
  <c r="F77" i="4"/>
  <c r="H64" i="1"/>
  <c r="H420" i="1"/>
  <c r="G420" i="1"/>
  <c r="H436" i="1"/>
  <c r="G436" i="1"/>
  <c r="G550" i="1"/>
  <c r="H550" i="1"/>
  <c r="H678" i="1"/>
  <c r="G678" i="1"/>
  <c r="H680" i="1"/>
  <c r="G680" i="1"/>
  <c r="H682" i="1"/>
  <c r="G682" i="1"/>
  <c r="H684" i="1"/>
  <c r="G684" i="1"/>
  <c r="H686" i="1"/>
  <c r="G686" i="1"/>
  <c r="H688" i="1"/>
  <c r="G688"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G981" i="1"/>
  <c r="H981" i="1"/>
  <c r="G1024" i="1"/>
  <c r="H1024" i="1"/>
  <c r="G1032" i="1"/>
  <c r="H1032" i="1"/>
  <c r="G1040" i="1"/>
  <c r="H1040" i="1"/>
  <c r="H1155" i="1"/>
  <c r="G1155" i="1"/>
  <c r="H1157" i="1"/>
  <c r="G1157" i="1"/>
  <c r="H1159" i="1"/>
  <c r="G1159" i="1"/>
  <c r="H1161" i="1"/>
  <c r="G1161" i="1"/>
  <c r="H1163" i="1"/>
  <c r="G1163" i="1"/>
  <c r="H1165" i="1"/>
  <c r="G1165" i="1"/>
  <c r="H1470" i="1"/>
  <c r="G1470" i="1"/>
  <c r="H1509" i="1"/>
  <c r="G1509" i="1"/>
  <c r="F70" i="5"/>
  <c r="D69" i="5"/>
  <c r="C1048" i="1"/>
  <c r="H29" i="3"/>
  <c r="C1436" i="1"/>
  <c r="C1519" i="1"/>
  <c r="G373" i="1"/>
  <c r="G389" i="1"/>
  <c r="H389" i="1"/>
  <c r="H416" i="1"/>
  <c r="G416" i="1"/>
  <c r="G546" i="1"/>
  <c r="H546" i="1"/>
  <c r="G1100" i="1"/>
  <c r="H1100" i="1"/>
  <c r="G1108" i="1"/>
  <c r="H1108" i="1"/>
  <c r="G1132" i="1"/>
  <c r="H1132" i="1"/>
  <c r="G4" i="1"/>
  <c r="G6" i="1"/>
  <c r="G8" i="1"/>
  <c r="G10" i="1"/>
  <c r="G13" i="1"/>
  <c r="G16" i="1"/>
  <c r="G19" i="1"/>
  <c r="G22" i="1"/>
  <c r="G24" i="1"/>
  <c r="G26" i="1"/>
  <c r="G29" i="1"/>
  <c r="G31" i="1"/>
  <c r="G34" i="1"/>
  <c r="G36" i="1"/>
  <c r="G38" i="1"/>
  <c r="G41" i="1"/>
  <c r="G44" i="1"/>
  <c r="G48" i="1"/>
  <c r="G50" i="1"/>
  <c r="G52" i="1"/>
  <c r="G54" i="1"/>
  <c r="G56" i="1"/>
  <c r="G58" i="1"/>
  <c r="G60" i="1"/>
  <c r="G62" i="1"/>
  <c r="G64" i="1"/>
  <c r="G66" i="1"/>
  <c r="G68" i="1"/>
  <c r="G70" i="1"/>
  <c r="G72" i="1"/>
  <c r="G74" i="1"/>
  <c r="G76" i="1"/>
  <c r="G79" i="1"/>
  <c r="G81" i="1"/>
  <c r="G83" i="1"/>
  <c r="G85" i="1"/>
  <c r="G87" i="1"/>
  <c r="G90" i="1"/>
  <c r="G93" i="1"/>
  <c r="G95" i="1"/>
  <c r="G97" i="1"/>
  <c r="G99" i="1"/>
  <c r="G101" i="1"/>
  <c r="G103" i="1"/>
  <c r="G105" i="1"/>
  <c r="G107" i="1"/>
  <c r="G109" i="1"/>
  <c r="G111" i="1"/>
  <c r="G113" i="1"/>
  <c r="G116" i="1"/>
  <c r="G118" i="1"/>
  <c r="G120" i="1"/>
  <c r="G122" i="1"/>
  <c r="G125" i="1"/>
  <c r="G127" i="1"/>
  <c r="G131" i="1"/>
  <c r="G133" i="1"/>
  <c r="G138" i="1"/>
  <c r="G140" i="1"/>
  <c r="G142" i="1"/>
  <c r="G144" i="1"/>
  <c r="G146" i="1"/>
  <c r="G150" i="1"/>
  <c r="G152" i="1"/>
  <c r="G154" i="1"/>
  <c r="G156" i="1"/>
  <c r="G161" i="1"/>
  <c r="G163" i="1"/>
  <c r="G165" i="1"/>
  <c r="G167" i="1"/>
  <c r="G169" i="1"/>
  <c r="G171" i="1"/>
  <c r="G174" i="1"/>
  <c r="G176" i="1"/>
  <c r="G178" i="1"/>
  <c r="G180" i="1"/>
  <c r="G182" i="1"/>
  <c r="G184" i="1"/>
  <c r="G186" i="1"/>
  <c r="G188" i="1"/>
  <c r="G190" i="1"/>
  <c r="G193" i="1"/>
  <c r="G195" i="1"/>
  <c r="G196" i="1"/>
  <c r="G197" i="1"/>
  <c r="G198" i="1"/>
  <c r="G199" i="1"/>
  <c r="G200" i="1"/>
  <c r="G201" i="1"/>
  <c r="G202" i="1"/>
  <c r="G203" i="1"/>
  <c r="G204" i="1"/>
  <c r="G205" i="1"/>
  <c r="G206" i="1"/>
  <c r="G207"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10" i="1"/>
  <c r="G314" i="1"/>
  <c r="G318" i="1"/>
  <c r="G321" i="1"/>
  <c r="G348" i="1"/>
  <c r="G349" i="1"/>
  <c r="G350" i="1"/>
  <c r="G351" i="1"/>
  <c r="G352" i="1"/>
  <c r="G353" i="1"/>
  <c r="G354" i="1"/>
  <c r="G355" i="1"/>
  <c r="G356" i="1"/>
  <c r="G357" i="1"/>
  <c r="H361" i="1"/>
  <c r="H365" i="1"/>
  <c r="H369" i="1"/>
  <c r="G376" i="1"/>
  <c r="G380" i="1"/>
  <c r="H383" i="1"/>
  <c r="G385" i="1"/>
  <c r="H385" i="1"/>
  <c r="H386" i="1"/>
  <c r="H396" i="1"/>
  <c r="G396" i="1"/>
  <c r="G397" i="1"/>
  <c r="G405" i="1"/>
  <c r="H412" i="1"/>
  <c r="G423" i="1"/>
  <c r="H428" i="1"/>
  <c r="G428" i="1"/>
  <c r="G429" i="1"/>
  <c r="G439" i="1"/>
  <c r="H455" i="1"/>
  <c r="H459" i="1"/>
  <c r="H463" i="1"/>
  <c r="H467" i="1"/>
  <c r="H471" i="1"/>
  <c r="H475" i="1"/>
  <c r="H479" i="1"/>
  <c r="H483" i="1"/>
  <c r="H487" i="1"/>
  <c r="H491" i="1"/>
  <c r="H495" i="1"/>
  <c r="H499" i="1"/>
  <c r="H503" i="1"/>
  <c r="H507" i="1"/>
  <c r="G509" i="1"/>
  <c r="G512" i="1"/>
  <c r="H512" i="1"/>
  <c r="H513" i="1"/>
  <c r="G516" i="1"/>
  <c r="G542" i="1"/>
  <c r="H542" i="1"/>
  <c r="H543" i="1"/>
  <c r="H553" i="1"/>
  <c r="G558" i="1"/>
  <c r="H558" i="1"/>
  <c r="H559" i="1"/>
  <c r="H561"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622" i="1"/>
  <c r="G622" i="1"/>
  <c r="G623" i="1"/>
  <c r="H643" i="1"/>
  <c r="H647" i="1"/>
  <c r="H651" i="1"/>
  <c r="H655" i="1"/>
  <c r="H659" i="1"/>
  <c r="H663" i="1"/>
  <c r="H667" i="1"/>
  <c r="H671" i="1"/>
  <c r="H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G977" i="1"/>
  <c r="H977" i="1"/>
  <c r="G980" i="1"/>
  <c r="H980" i="1"/>
  <c r="G1028" i="1"/>
  <c r="H1028" i="1"/>
  <c r="G1036" i="1"/>
  <c r="H1036" i="1"/>
  <c r="G1044" i="1"/>
  <c r="H1044"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454" i="1"/>
  <c r="H1454" i="1"/>
  <c r="H690" i="1"/>
  <c r="G690" i="1"/>
  <c r="H400" i="1"/>
  <c r="G400" i="1"/>
  <c r="H432" i="1"/>
  <c r="G432" i="1"/>
  <c r="H519" i="1"/>
  <c r="G519" i="1"/>
  <c r="H626" i="1"/>
  <c r="G626" i="1"/>
  <c r="G1092" i="1"/>
  <c r="H1092" i="1"/>
  <c r="G1116" i="1"/>
  <c r="H1116" i="1"/>
  <c r="G1124" i="1"/>
  <c r="H1124" i="1"/>
  <c r="G1140" i="1"/>
  <c r="H1140" i="1"/>
  <c r="G5" i="1"/>
  <c r="G7" i="1"/>
  <c r="G9" i="1"/>
  <c r="G11" i="1"/>
  <c r="G12" i="1"/>
  <c r="G14" i="1"/>
  <c r="G15" i="1"/>
  <c r="G17" i="1"/>
  <c r="G18" i="1"/>
  <c r="G20" i="1"/>
  <c r="G21" i="1"/>
  <c r="G23" i="1"/>
  <c r="G25" i="1"/>
  <c r="G27" i="1"/>
  <c r="G28" i="1"/>
  <c r="G30" i="1"/>
  <c r="G32" i="1"/>
  <c r="G33" i="1"/>
  <c r="G35" i="1"/>
  <c r="G37" i="1"/>
  <c r="G39" i="1"/>
  <c r="G42" i="1"/>
  <c r="G43" i="1"/>
  <c r="G45" i="1"/>
  <c r="G47" i="1"/>
  <c r="G49" i="1"/>
  <c r="G51" i="1"/>
  <c r="G53" i="1"/>
  <c r="G55" i="1"/>
  <c r="G57" i="1"/>
  <c r="G59" i="1"/>
  <c r="G61" i="1"/>
  <c r="G63" i="1"/>
  <c r="G65" i="1"/>
  <c r="G67" i="1"/>
  <c r="G69" i="1"/>
  <c r="G71" i="1"/>
  <c r="G73" i="1"/>
  <c r="G75" i="1"/>
  <c r="G77" i="1"/>
  <c r="G78" i="1"/>
  <c r="G80" i="1"/>
  <c r="G82" i="1"/>
  <c r="G84" i="1"/>
  <c r="G86" i="1"/>
  <c r="G88" i="1"/>
  <c r="G89" i="1"/>
  <c r="G91" i="1"/>
  <c r="G92" i="1"/>
  <c r="G94" i="1"/>
  <c r="G96" i="1"/>
  <c r="G98" i="1"/>
  <c r="G100" i="1"/>
  <c r="G104" i="1"/>
  <c r="G106" i="1"/>
  <c r="G108" i="1"/>
  <c r="G110" i="1"/>
  <c r="G112" i="1"/>
  <c r="G114" i="1"/>
  <c r="G115" i="1"/>
  <c r="G117" i="1"/>
  <c r="G119" i="1"/>
  <c r="G121" i="1"/>
  <c r="G123" i="1"/>
  <c r="G124" i="1"/>
  <c r="G126" i="1"/>
  <c r="G128" i="1"/>
  <c r="G130" i="1"/>
  <c r="G132" i="1"/>
  <c r="G134" i="1"/>
  <c r="G136" i="1"/>
  <c r="G137" i="1"/>
  <c r="G139" i="1"/>
  <c r="G141" i="1"/>
  <c r="G143" i="1"/>
  <c r="G145" i="1"/>
  <c r="G149" i="1"/>
  <c r="G151" i="1"/>
  <c r="G153" i="1"/>
  <c r="G155" i="1"/>
  <c r="G157" i="1"/>
  <c r="G158" i="1"/>
  <c r="G160" i="1"/>
  <c r="G162" i="1"/>
  <c r="G164" i="1"/>
  <c r="G166" i="1"/>
  <c r="G168" i="1"/>
  <c r="G170" i="1"/>
  <c r="G172" i="1"/>
  <c r="G173" i="1"/>
  <c r="G175" i="1"/>
  <c r="G177" i="1"/>
  <c r="G179" i="1"/>
  <c r="G181" i="1"/>
  <c r="G183" i="1"/>
  <c r="G185" i="1"/>
  <c r="G187" i="1"/>
  <c r="G189" i="1"/>
  <c r="G191" i="1"/>
  <c r="G194" i="1"/>
  <c r="G208" i="1"/>
  <c r="H307" i="1"/>
  <c r="G309" i="1"/>
  <c r="H311" i="1"/>
  <c r="G313" i="1"/>
  <c r="H315" i="1"/>
  <c r="G317" i="1"/>
  <c r="H319" i="1"/>
  <c r="H344" i="1"/>
  <c r="H360" i="1"/>
  <c r="H364" i="1"/>
  <c r="H368" i="1"/>
  <c r="H372" i="1"/>
  <c r="G375" i="1"/>
  <c r="G379" i="1"/>
  <c r="H392" i="1"/>
  <c r="G392" i="1"/>
  <c r="G393" i="1"/>
  <c r="G404" i="1"/>
  <c r="H411" i="1"/>
  <c r="G419" i="1"/>
  <c r="H424" i="1"/>
  <c r="G424" i="1"/>
  <c r="G425" i="1"/>
  <c r="G435" i="1"/>
  <c r="H440" i="1"/>
  <c r="G440" i="1"/>
  <c r="H454" i="1"/>
  <c r="H458" i="1"/>
  <c r="H462" i="1"/>
  <c r="H466" i="1"/>
  <c r="H470" i="1"/>
  <c r="H474" i="1"/>
  <c r="H482" i="1"/>
  <c r="H486" i="1"/>
  <c r="H490" i="1"/>
  <c r="H494" i="1"/>
  <c r="H498" i="1"/>
  <c r="H502" i="1"/>
  <c r="H506" i="1"/>
  <c r="H509" i="1"/>
  <c r="G538" i="1"/>
  <c r="H538" i="1"/>
  <c r="H539" i="1"/>
  <c r="H549" i="1"/>
  <c r="G554" i="1"/>
  <c r="H554" i="1"/>
  <c r="H555" i="1"/>
  <c r="G564" i="1"/>
  <c r="H642" i="1"/>
  <c r="H646" i="1"/>
  <c r="H650" i="1"/>
  <c r="H654" i="1"/>
  <c r="H658" i="1"/>
  <c r="H662" i="1"/>
  <c r="H666" i="1"/>
  <c r="H670" i="1"/>
  <c r="H674" i="1"/>
  <c r="G1088" i="1"/>
  <c r="H1088" i="1"/>
  <c r="G1104" i="1"/>
  <c r="H1104" i="1"/>
  <c r="G1112" i="1"/>
  <c r="H1112" i="1"/>
  <c r="G1120" i="1"/>
  <c r="H1120" i="1"/>
  <c r="G1128" i="1"/>
  <c r="H1128" i="1"/>
  <c r="G1136" i="1"/>
  <c r="H1136" i="1"/>
  <c r="H1525" i="1"/>
  <c r="G1525" i="1"/>
  <c r="H1562" i="1"/>
  <c r="G1562" i="1"/>
  <c r="H1050" i="1"/>
  <c r="G1050" i="1"/>
  <c r="H1052" i="1"/>
  <c r="G1052" i="1"/>
  <c r="H1054" i="1"/>
  <c r="G1054" i="1"/>
  <c r="G1056" i="1"/>
  <c r="H1058" i="1"/>
  <c r="G1058" i="1"/>
  <c r="H1060" i="1"/>
  <c r="G1060" i="1"/>
  <c r="H1062" i="1"/>
  <c r="G1062" i="1"/>
  <c r="H1064" i="1"/>
  <c r="G1064" i="1"/>
  <c r="H1144" i="1"/>
  <c r="G1144" i="1"/>
  <c r="H1146" i="1"/>
  <c r="G1146" i="1"/>
  <c r="H1236" i="1"/>
  <c r="G1462" i="1"/>
  <c r="I1462" i="1" s="1"/>
  <c r="H1462" i="1"/>
  <c r="J1465" i="1"/>
  <c r="H1465" i="1"/>
  <c r="G1465" i="1"/>
  <c r="I1465" i="1" s="1"/>
  <c r="J1476" i="1"/>
  <c r="H1476" i="1"/>
  <c r="G1476" i="1"/>
  <c r="I1476" i="1" s="1"/>
  <c r="H1494" i="1"/>
  <c r="G1494" i="1"/>
  <c r="G1560" i="1"/>
  <c r="H1560" i="1"/>
  <c r="D139" i="4"/>
  <c r="F140" i="4"/>
  <c r="F228" i="4"/>
  <c r="D224" i="4"/>
  <c r="F580" i="4"/>
  <c r="C574" i="1"/>
  <c r="E12" i="5"/>
  <c r="D990" i="1" s="1"/>
  <c r="D1023" i="1"/>
  <c r="H1142" i="1"/>
  <c r="G1142" i="1"/>
  <c r="H1156" i="1"/>
  <c r="G1156" i="1"/>
  <c r="H1158" i="1"/>
  <c r="G1158" i="1"/>
  <c r="H1160" i="1"/>
  <c r="G1160" i="1"/>
  <c r="H1162" i="1"/>
  <c r="G1162" i="1"/>
  <c r="H1164" i="1"/>
  <c r="G1164" i="1"/>
  <c r="H1166" i="1"/>
  <c r="G1166"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466" i="1"/>
  <c r="H1466" i="1"/>
  <c r="H1469" i="1"/>
  <c r="G1469" i="1"/>
  <c r="J1471" i="1"/>
  <c r="H1471" i="1"/>
  <c r="G1471" i="1"/>
  <c r="G1477" i="1"/>
  <c r="H1477" i="1"/>
  <c r="G1492" i="1"/>
  <c r="H1492" i="1"/>
  <c r="H1513" i="1"/>
  <c r="G1513" i="1"/>
  <c r="H1530" i="1"/>
  <c r="G1530" i="1"/>
  <c r="H1557" i="1"/>
  <c r="G1557" i="1"/>
  <c r="F134" i="4"/>
  <c r="D133" i="4"/>
  <c r="E311" i="4"/>
  <c r="H1027" i="1"/>
  <c r="H1031" i="1"/>
  <c r="H1035" i="1"/>
  <c r="H1039" i="1"/>
  <c r="H1043" i="1"/>
  <c r="H1049" i="1"/>
  <c r="G1049" i="1"/>
  <c r="H1051" i="1"/>
  <c r="G1051" i="1"/>
  <c r="H1053" i="1"/>
  <c r="G1053" i="1"/>
  <c r="H1055" i="1"/>
  <c r="G1055" i="1"/>
  <c r="H1057" i="1"/>
  <c r="G1057" i="1"/>
  <c r="H1059" i="1"/>
  <c r="G1059" i="1"/>
  <c r="H1061" i="1"/>
  <c r="G1061" i="1"/>
  <c r="H1063" i="1"/>
  <c r="G1063" i="1"/>
  <c r="H1087" i="1"/>
  <c r="H1091" i="1"/>
  <c r="H1095" i="1"/>
  <c r="H1099" i="1"/>
  <c r="H1103" i="1"/>
  <c r="H1107" i="1"/>
  <c r="H1111" i="1"/>
  <c r="H1115" i="1"/>
  <c r="H1119" i="1"/>
  <c r="H1123" i="1"/>
  <c r="H1127" i="1"/>
  <c r="H1131" i="1"/>
  <c r="H1135" i="1"/>
  <c r="H1139" i="1"/>
  <c r="H1143" i="1"/>
  <c r="G1143" i="1"/>
  <c r="H1145" i="1"/>
  <c r="G1145" i="1"/>
  <c r="H1147" i="1"/>
  <c r="G1147" i="1"/>
  <c r="H1440" i="1"/>
  <c r="G1440" i="1"/>
  <c r="I1440" i="1" s="1"/>
  <c r="H1444" i="1"/>
  <c r="G1444" i="1"/>
  <c r="J1462" i="1"/>
  <c r="G1472" i="1"/>
  <c r="H1472" i="1"/>
  <c r="H1475" i="1"/>
  <c r="G1475" i="1"/>
  <c r="H1489" i="1"/>
  <c r="G1489" i="1"/>
  <c r="H1502" i="1"/>
  <c r="G1502" i="1"/>
  <c r="G1528" i="1"/>
  <c r="H1528" i="1"/>
  <c r="J1445" i="1"/>
  <c r="J1449" i="1"/>
  <c r="J1457" i="1"/>
  <c r="F74" i="4"/>
  <c r="D50" i="4"/>
  <c r="F112" i="4"/>
  <c r="D106" i="4"/>
  <c r="F317" i="4"/>
  <c r="D311" i="4"/>
  <c r="F352" i="4"/>
  <c r="D351" i="4"/>
  <c r="D396" i="4"/>
  <c r="F397" i="4"/>
  <c r="D441" i="1"/>
  <c r="G441" i="1" s="1"/>
  <c r="E421" i="4"/>
  <c r="F495" i="4"/>
  <c r="D484" i="4"/>
  <c r="F99" i="6"/>
  <c r="D89" i="6"/>
  <c r="H1439" i="1"/>
  <c r="I1439" i="1" s="1"/>
  <c r="H1442" i="1"/>
  <c r="I1442" i="1" s="1"/>
  <c r="J1442" i="1"/>
  <c r="H1443" i="1"/>
  <c r="I1443" i="1" s="1"/>
  <c r="G1448" i="1"/>
  <c r="I1448" i="1" s="1"/>
  <c r="G1452" i="1"/>
  <c r="I1452" i="1" s="1"/>
  <c r="G1456" i="1"/>
  <c r="I1456" i="1" s="1"/>
  <c r="G1460" i="1"/>
  <c r="I1460" i="1" s="1"/>
  <c r="G1464" i="1"/>
  <c r="I1464" i="1" s="1"/>
  <c r="J1464" i="1"/>
  <c r="G1468" i="1"/>
  <c r="I1468" i="1" s="1"/>
  <c r="J1468" i="1"/>
  <c r="G1474" i="1"/>
  <c r="I1474" i="1" s="1"/>
  <c r="J1474" i="1"/>
  <c r="G1479" i="1"/>
  <c r="I1479" i="1" s="1"/>
  <c r="J1479" i="1"/>
  <c r="G1481" i="1"/>
  <c r="H1484" i="1"/>
  <c r="G1486" i="1"/>
  <c r="H1500" i="1"/>
  <c r="G1504" i="1"/>
  <c r="H1504" i="1"/>
  <c r="H1506" i="1"/>
  <c r="G1510" i="1"/>
  <c r="G1549" i="1"/>
  <c r="H1552" i="1"/>
  <c r="G1554" i="1"/>
  <c r="E7" i="4"/>
  <c r="F45" i="4"/>
  <c r="D44" i="4"/>
  <c r="E50" i="4"/>
  <c r="D46" i="1" s="1"/>
  <c r="D163" i="4"/>
  <c r="F164" i="4"/>
  <c r="F300" i="4"/>
  <c r="D299" i="4"/>
  <c r="E351" i="4"/>
  <c r="D347" i="1"/>
  <c r="D529" i="4"/>
  <c r="F207" i="5"/>
  <c r="D206" i="5"/>
  <c r="E258" i="5"/>
  <c r="D1235" i="1" s="1"/>
  <c r="F259" i="5"/>
  <c r="D1236" i="1"/>
  <c r="G1236" i="1" s="1"/>
  <c r="E141" i="6"/>
  <c r="I24" i="3"/>
  <c r="D1299" i="1"/>
  <c r="I25" i="3"/>
  <c r="D1329" i="1"/>
  <c r="G1441" i="1"/>
  <c r="I1441" i="1" s="1"/>
  <c r="G1447" i="1"/>
  <c r="I1447" i="1" s="1"/>
  <c r="J1447" i="1"/>
  <c r="H1449" i="1"/>
  <c r="I1449" i="1" s="1"/>
  <c r="G1451" i="1"/>
  <c r="I1451" i="1" s="1"/>
  <c r="J1451" i="1"/>
  <c r="H1453" i="1"/>
  <c r="G1455" i="1"/>
  <c r="I1455" i="1" s="1"/>
  <c r="J1455" i="1"/>
  <c r="H1457" i="1"/>
  <c r="I1457" i="1" s="1"/>
  <c r="G1459" i="1"/>
  <c r="I1459" i="1" s="1"/>
  <c r="J1459" i="1"/>
  <c r="H1461" i="1"/>
  <c r="I1463" i="1"/>
  <c r="I1467" i="1"/>
  <c r="I1473" i="1"/>
  <c r="I1478" i="1"/>
  <c r="H1501" i="1"/>
  <c r="G1501" i="1"/>
  <c r="G1512" i="1"/>
  <c r="H1512" i="1"/>
  <c r="D7" i="4"/>
  <c r="F8" i="4"/>
  <c r="F82" i="4"/>
  <c r="F197" i="4"/>
  <c r="D196" i="4"/>
  <c r="D151" i="4" s="1"/>
  <c r="F369" i="4"/>
  <c r="D363" i="4"/>
  <c r="D459" i="4"/>
  <c r="F460" i="4"/>
  <c r="E567" i="4"/>
  <c r="D561" i="1" s="1"/>
  <c r="G561" i="1" s="1"/>
  <c r="D565" i="1"/>
  <c r="H565" i="1" s="1"/>
  <c r="E625" i="4"/>
  <c r="D619" i="1" s="1"/>
  <c r="D620" i="1"/>
  <c r="G620" i="1" s="1"/>
  <c r="F629" i="4"/>
  <c r="D625" i="4"/>
  <c r="F8" i="5"/>
  <c r="H289" i="9"/>
  <c r="E87" i="5"/>
  <c r="D1066" i="1"/>
  <c r="D177" i="5"/>
  <c r="F180" i="5"/>
  <c r="H309" i="9"/>
  <c r="D1167" i="1"/>
  <c r="H1167" i="1" s="1"/>
  <c r="E196" i="4"/>
  <c r="D192" i="1" s="1"/>
  <c r="E643" i="4"/>
  <c r="D637" i="1" s="1"/>
  <c r="F416" i="4"/>
  <c r="E515" i="4"/>
  <c r="D509" i="1" s="1"/>
  <c r="F594" i="4"/>
  <c r="D593" i="4"/>
  <c r="F119" i="5"/>
  <c r="D118" i="5"/>
  <c r="H307" i="9"/>
  <c r="F130" i="6"/>
  <c r="D129" i="6"/>
  <c r="D1148" i="1"/>
  <c r="H1148" i="1" s="1"/>
  <c r="D1154" i="1"/>
  <c r="F125" i="4"/>
  <c r="E152" i="4"/>
  <c r="F169" i="4"/>
  <c r="D421" i="4"/>
  <c r="D5" i="6"/>
  <c r="E529" i="4"/>
  <c r="F45" i="5"/>
  <c r="G309" i="9"/>
  <c r="E309" i="9" s="1"/>
  <c r="B309" i="9" s="1"/>
  <c r="F190" i="5"/>
  <c r="F36" i="6"/>
  <c r="D35" i="6"/>
  <c r="B46" i="9"/>
  <c r="B82" i="9"/>
  <c r="B114" i="9"/>
  <c r="D643" i="4"/>
  <c r="E644" i="4"/>
  <c r="D638" i="1" s="1"/>
  <c r="H638" i="1" s="1"/>
  <c r="D12" i="5"/>
  <c r="D7" i="5" s="1"/>
  <c r="E206" i="5"/>
  <c r="D42" i="8"/>
  <c r="B45" i="9"/>
  <c r="B74" i="9"/>
  <c r="B106" i="9"/>
  <c r="B138" i="9"/>
  <c r="D238" i="5"/>
  <c r="F246" i="5"/>
  <c r="E5" i="7"/>
  <c r="G315" i="9" s="1"/>
  <c r="E315" i="9" s="1"/>
  <c r="D49" i="8"/>
  <c r="C1524" i="1" s="1"/>
  <c r="B47" i="9"/>
  <c r="B51" i="9"/>
  <c r="B55" i="9"/>
  <c r="G166" i="9"/>
  <c r="H165" i="9"/>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164" i="9"/>
  <c r="E164" i="9" s="1"/>
  <c r="B164" i="9" s="1"/>
  <c r="G162" i="9"/>
  <c r="E162" i="9" s="1"/>
  <c r="B162" i="9" s="1"/>
  <c r="M213" i="9"/>
  <c r="G192" i="9"/>
  <c r="E192" i="9" s="1"/>
  <c r="B19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I10" i="9"/>
  <c r="B50" i="9"/>
  <c r="B54" i="9"/>
  <c r="E289" i="9"/>
  <c r="B289" i="9" s="1"/>
  <c r="E49" i="9"/>
  <c r="B49" i="9" s="1"/>
  <c r="E53" i="9"/>
  <c r="B53" i="9" s="1"/>
  <c r="B62" i="9"/>
  <c r="B70" i="9"/>
  <c r="B78" i="9"/>
  <c r="B86" i="9"/>
  <c r="B94" i="9"/>
  <c r="B102" i="9"/>
  <c r="B110" i="9"/>
  <c r="B118" i="9"/>
  <c r="B126" i="9"/>
  <c r="B134" i="9"/>
  <c r="B142" i="9"/>
  <c r="B227" i="9"/>
  <c r="F277" i="9"/>
  <c r="B235" i="9"/>
  <c r="B267" i="9"/>
  <c r="E145" i="9"/>
  <c r="B145" i="9" s="1"/>
  <c r="B218" i="9"/>
  <c r="B226" i="9"/>
  <c r="B234" i="9"/>
  <c r="B242" i="9"/>
  <c r="B250" i="9"/>
  <c r="B258" i="9"/>
  <c r="B266" i="9"/>
  <c r="B283" i="9"/>
  <c r="E291" i="9"/>
  <c r="B291" i="9" s="1"/>
  <c r="B214" i="9"/>
  <c r="B222" i="9"/>
  <c r="B230" i="9"/>
  <c r="B238" i="9"/>
  <c r="B246" i="9"/>
  <c r="B254" i="9"/>
  <c r="B262" i="9"/>
  <c r="B270" i="9"/>
  <c r="E282" i="9"/>
  <c r="B282" i="9" s="1"/>
  <c r="E295" i="9"/>
  <c r="B295" i="9" s="1"/>
  <c r="E299" i="9"/>
  <c r="B299" i="9" s="1"/>
  <c r="H1576" i="1" l="1"/>
  <c r="E237" i="5"/>
  <c r="I23" i="3" s="1"/>
  <c r="H1222" i="1"/>
  <c r="G1222" i="1"/>
  <c r="H1227" i="1"/>
  <c r="G1227" i="1"/>
  <c r="G638" i="1"/>
  <c r="H997" i="1"/>
  <c r="G997" i="1"/>
  <c r="E7" i="5"/>
  <c r="I20" i="3" s="1"/>
  <c r="F213" i="9"/>
  <c r="B213" i="9" s="1"/>
  <c r="B315" i="9"/>
  <c r="E314" i="9"/>
  <c r="I10" i="3" s="1"/>
  <c r="H17" i="3"/>
  <c r="D289" i="4"/>
  <c r="C147" i="1"/>
  <c r="D68" i="5"/>
  <c r="F69" i="5"/>
  <c r="C1047" i="1"/>
  <c r="F643" i="4"/>
  <c r="C637" i="1"/>
  <c r="H20" i="3"/>
  <c r="C985" i="1"/>
  <c r="F7" i="4"/>
  <c r="D6" i="4"/>
  <c r="C3" i="1"/>
  <c r="D528" i="4"/>
  <c r="F529" i="4"/>
  <c r="C523" i="1"/>
  <c r="F139" i="4"/>
  <c r="C135" i="1"/>
  <c r="E151" i="4"/>
  <c r="F151" i="4" s="1"/>
  <c r="D148" i="1"/>
  <c r="F106" i="4"/>
  <c r="C102" i="1"/>
  <c r="I1466" i="1"/>
  <c r="F224" i="4"/>
  <c r="C220" i="1"/>
  <c r="H620" i="1"/>
  <c r="H441" i="1"/>
  <c r="G307" i="9"/>
  <c r="E307" i="9" s="1"/>
  <c r="B307" i="9" s="1"/>
  <c r="D176" i="5"/>
  <c r="F177" i="5"/>
  <c r="C1154" i="1"/>
  <c r="F396" i="4"/>
  <c r="C391" i="1"/>
  <c r="D523" i="1"/>
  <c r="E528" i="4"/>
  <c r="F118" i="5"/>
  <c r="C1096" i="1"/>
  <c r="F459" i="4"/>
  <c r="C453" i="1"/>
  <c r="G1235" i="1"/>
  <c r="H1235" i="1"/>
  <c r="H347" i="1"/>
  <c r="G347" i="1"/>
  <c r="E420" i="4"/>
  <c r="D415" i="1"/>
  <c r="G1524" i="1"/>
  <c r="H1524" i="1"/>
  <c r="C990" i="1"/>
  <c r="F12" i="5"/>
  <c r="G317" i="9"/>
  <c r="E317" i="9" s="1"/>
  <c r="D141" i="6"/>
  <c r="F5" i="6"/>
  <c r="H24" i="3"/>
  <c r="C1299" i="1"/>
  <c r="E68" i="5"/>
  <c r="D1065" i="1"/>
  <c r="F625" i="4"/>
  <c r="C619" i="1"/>
  <c r="F363" i="4"/>
  <c r="C358" i="1"/>
  <c r="I28" i="3"/>
  <c r="D1435" i="1"/>
  <c r="G310" i="9"/>
  <c r="F206" i="5"/>
  <c r="C1183" i="1"/>
  <c r="D346" i="1"/>
  <c r="E350" i="4"/>
  <c r="F163" i="4"/>
  <c r="C159" i="1"/>
  <c r="E6" i="4"/>
  <c r="D3" i="1"/>
  <c r="E298" i="4"/>
  <c r="D306" i="1"/>
  <c r="I1477" i="1"/>
  <c r="G1148" i="1"/>
  <c r="H21" i="9"/>
  <c r="G565" i="1"/>
  <c r="D43" i="8"/>
  <c r="K1450" i="9" s="1"/>
  <c r="G1167" i="1"/>
  <c r="F196" i="4"/>
  <c r="C192" i="1"/>
  <c r="F44" i="4"/>
  <c r="C40" i="1"/>
  <c r="F238" i="5"/>
  <c r="D237" i="5"/>
  <c r="C1215" i="1"/>
  <c r="H310" i="9"/>
  <c r="D1183" i="1"/>
  <c r="F129" i="6"/>
  <c r="C1423" i="1"/>
  <c r="H1066" i="1"/>
  <c r="G1066" i="1"/>
  <c r="F89" i="6"/>
  <c r="C1383" i="1"/>
  <c r="D350" i="4"/>
  <c r="F351" i="4"/>
  <c r="C346" i="1"/>
  <c r="I1472" i="1"/>
  <c r="G1023" i="1"/>
  <c r="H1023" i="1"/>
  <c r="G21" i="9"/>
  <c r="E166" i="9"/>
  <c r="B166" i="9" s="1"/>
  <c r="E165" i="9"/>
  <c r="B165" i="9" s="1"/>
  <c r="I29" i="3"/>
  <c r="D1436" i="1"/>
  <c r="H1436" i="1" s="1"/>
  <c r="G313" i="9"/>
  <c r="E313" i="9" s="1"/>
  <c r="B313" i="9" s="1"/>
  <c r="I34" i="3"/>
  <c r="C1517" i="1"/>
  <c r="F35" i="6"/>
  <c r="H25" i="3"/>
  <c r="C1329" i="1"/>
  <c r="F421" i="4"/>
  <c r="D420" i="4"/>
  <c r="C415" i="1"/>
  <c r="E176" i="5"/>
  <c r="F593" i="4"/>
  <c r="C587" i="1"/>
  <c r="D298" i="4"/>
  <c r="F299" i="4"/>
  <c r="C294" i="1"/>
  <c r="F484" i="4"/>
  <c r="C478" i="1"/>
  <c r="F311" i="4"/>
  <c r="C306" i="1"/>
  <c r="F50" i="4"/>
  <c r="C46" i="1"/>
  <c r="I1444" i="1"/>
  <c r="F133" i="4"/>
  <c r="C129" i="1"/>
  <c r="I1471" i="1"/>
  <c r="H574" i="1"/>
  <c r="G574" i="1"/>
  <c r="F152" i="4"/>
  <c r="G1519" i="1"/>
  <c r="H1519" i="1"/>
  <c r="H1048" i="1"/>
  <c r="G1048" i="1"/>
  <c r="D1214" i="1" l="1"/>
  <c r="D985" i="1"/>
  <c r="H985" i="1" s="1"/>
  <c r="E6" i="5"/>
  <c r="F7" i="5"/>
  <c r="E21" i="9"/>
  <c r="B21" i="9" s="1"/>
  <c r="H102" i="1"/>
  <c r="G102" i="1"/>
  <c r="H135" i="1"/>
  <c r="G135" i="1"/>
  <c r="D636" i="4"/>
  <c r="F528" i="4"/>
  <c r="C522" i="1"/>
  <c r="G637" i="1"/>
  <c r="H637" i="1"/>
  <c r="H21" i="3"/>
  <c r="F68" i="5"/>
  <c r="C1046" i="1"/>
  <c r="E175" i="5"/>
  <c r="D1152" i="1" s="1"/>
  <c r="I22" i="3"/>
  <c r="D1153" i="1"/>
  <c r="H19" i="9"/>
  <c r="E19" i="9" s="1"/>
  <c r="B19" i="9" s="1"/>
  <c r="H1329" i="1"/>
  <c r="G1329" i="1"/>
  <c r="G346" i="1"/>
  <c r="H346" i="1"/>
  <c r="G1183" i="1"/>
  <c r="H1183" i="1"/>
  <c r="F298" i="4"/>
  <c r="D407" i="4"/>
  <c r="C293" i="1"/>
  <c r="E407" i="4"/>
  <c r="D402" i="1" s="1"/>
  <c r="D293" i="1"/>
  <c r="G358" i="1"/>
  <c r="H358" i="1"/>
  <c r="G1065" i="1"/>
  <c r="H1065" i="1"/>
  <c r="G990" i="1"/>
  <c r="H990" i="1"/>
  <c r="E635" i="4"/>
  <c r="D629" i="1" s="1"/>
  <c r="D414" i="1"/>
  <c r="H391" i="1"/>
  <c r="G391" i="1"/>
  <c r="F176" i="5"/>
  <c r="D175" i="5"/>
  <c r="H22" i="3"/>
  <c r="C1153" i="1"/>
  <c r="H220" i="1"/>
  <c r="G220" i="1"/>
  <c r="H3" i="1"/>
  <c r="G3" i="1"/>
  <c r="G1436" i="1"/>
  <c r="H192" i="1"/>
  <c r="G192" i="1"/>
  <c r="G1096" i="1"/>
  <c r="H1096" i="1"/>
  <c r="H46" i="1"/>
  <c r="G46" i="1"/>
  <c r="G478" i="1"/>
  <c r="H478" i="1"/>
  <c r="H415" i="1"/>
  <c r="G415" i="1"/>
  <c r="H129" i="1"/>
  <c r="G129" i="1"/>
  <c r="H587" i="1"/>
  <c r="G587" i="1"/>
  <c r="D635" i="4"/>
  <c r="F420" i="4"/>
  <c r="C414" i="1"/>
  <c r="D408" i="4"/>
  <c r="F350" i="4"/>
  <c r="C345" i="1"/>
  <c r="H40" i="1"/>
  <c r="G40" i="1"/>
  <c r="E408" i="4"/>
  <c r="D403" i="1" s="1"/>
  <c r="D345" i="1"/>
  <c r="E310" i="9"/>
  <c r="B310" i="9" s="1"/>
  <c r="I21" i="3"/>
  <c r="D1046" i="1"/>
  <c r="F141" i="6"/>
  <c r="H28" i="3"/>
  <c r="C1435" i="1"/>
  <c r="G453" i="1"/>
  <c r="H453" i="1"/>
  <c r="E636" i="4"/>
  <c r="D630" i="1" s="1"/>
  <c r="D522" i="1"/>
  <c r="H148" i="1"/>
  <c r="G148" i="1"/>
  <c r="G523" i="1"/>
  <c r="H523" i="1"/>
  <c r="D412" i="4"/>
  <c r="D290" i="4"/>
  <c r="H16" i="3"/>
  <c r="F6" i="4"/>
  <c r="C2" i="1"/>
  <c r="H1047" i="1"/>
  <c r="G1047" i="1"/>
  <c r="F237" i="5"/>
  <c r="H23" i="3"/>
  <c r="C1214" i="1"/>
  <c r="H159" i="1"/>
  <c r="G159" i="1"/>
  <c r="H306" i="1"/>
  <c r="G306" i="1"/>
  <c r="H294" i="1"/>
  <c r="G294" i="1"/>
  <c r="H1517" i="1"/>
  <c r="G1517" i="1"/>
  <c r="H11" i="3"/>
  <c r="G1383" i="1"/>
  <c r="H1383" i="1"/>
  <c r="G1423" i="1"/>
  <c r="H1423" i="1"/>
  <c r="H1215" i="1"/>
  <c r="G1215" i="1"/>
  <c r="C1518" i="1"/>
  <c r="I35" i="3"/>
  <c r="G312" i="9"/>
  <c r="E312" i="9" s="1"/>
  <c r="I16" i="3"/>
  <c r="E412" i="4"/>
  <c r="D2" i="1"/>
  <c r="G619" i="1"/>
  <c r="H619" i="1"/>
  <c r="H9" i="3"/>
  <c r="H1299" i="1"/>
  <c r="G1299" i="1"/>
  <c r="E316" i="9"/>
  <c r="B317" i="9"/>
  <c r="H1154" i="1"/>
  <c r="G1154" i="1"/>
  <c r="I17" i="3"/>
  <c r="E289" i="4"/>
  <c r="E290" i="4" s="1"/>
  <c r="D147" i="1"/>
  <c r="H147" i="1" s="1"/>
  <c r="D6" i="5"/>
  <c r="D291" i="4"/>
  <c r="D413" i="4"/>
  <c r="C285" i="1"/>
  <c r="H278" i="9" l="1"/>
  <c r="D984" i="1"/>
  <c r="G985" i="1"/>
  <c r="F289" i="4"/>
  <c r="D286" i="1"/>
  <c r="H345" i="1"/>
  <c r="G345" i="1"/>
  <c r="F407" i="4"/>
  <c r="C402" i="1"/>
  <c r="N3" i="9"/>
  <c r="G147" i="1"/>
  <c r="E639" i="4"/>
  <c r="D407" i="1"/>
  <c r="G1518" i="1"/>
  <c r="H1518" i="1"/>
  <c r="H1214" i="1"/>
  <c r="G1214" i="1"/>
  <c r="D639" i="4"/>
  <c r="D414" i="4"/>
  <c r="F412" i="4"/>
  <c r="C407" i="1"/>
  <c r="F635" i="4"/>
  <c r="C629" i="1"/>
  <c r="F175" i="5"/>
  <c r="C1152" i="1"/>
  <c r="G522" i="1"/>
  <c r="H522" i="1"/>
  <c r="K3" i="9"/>
  <c r="I9" i="3"/>
  <c r="H2" i="1"/>
  <c r="G2" i="1"/>
  <c r="C287" i="1"/>
  <c r="G284" i="9"/>
  <c r="E284" i="9" s="1"/>
  <c r="B284" i="9" s="1"/>
  <c r="G278" i="9"/>
  <c r="F6" i="5"/>
  <c r="C984" i="1"/>
  <c r="H1435" i="1"/>
  <c r="G1435" i="1"/>
  <c r="F408" i="4"/>
  <c r="C403" i="1"/>
  <c r="H1046" i="1"/>
  <c r="G1046" i="1"/>
  <c r="E413" i="4"/>
  <c r="F413" i="4" s="1"/>
  <c r="E291" i="4"/>
  <c r="D287" i="1" s="1"/>
  <c r="D285" i="1"/>
  <c r="H285" i="1" s="1"/>
  <c r="D640" i="4"/>
  <c r="D415" i="4"/>
  <c r="C408" i="1"/>
  <c r="E311" i="9"/>
  <c r="I11" i="3" s="1"/>
  <c r="B312" i="9"/>
  <c r="F290" i="4"/>
  <c r="C286" i="1"/>
  <c r="G414" i="1"/>
  <c r="H414" i="1"/>
  <c r="G1153" i="1"/>
  <c r="H1153" i="1"/>
  <c r="H293" i="1"/>
  <c r="G293" i="1"/>
  <c r="F636" i="4"/>
  <c r="C630" i="1"/>
  <c r="E278" i="9" l="1"/>
  <c r="E277" i="9" s="1"/>
  <c r="F291" i="4"/>
  <c r="H1152" i="1"/>
  <c r="G1152" i="1"/>
  <c r="G407" i="1"/>
  <c r="H407" i="1"/>
  <c r="E414" i="4"/>
  <c r="D409" i="1" s="1"/>
  <c r="D642" i="4"/>
  <c r="C634" i="1"/>
  <c r="H287" i="1"/>
  <c r="G287" i="1"/>
  <c r="G630" i="1"/>
  <c r="H630" i="1"/>
  <c r="H286" i="1"/>
  <c r="G286" i="1"/>
  <c r="H403" i="1"/>
  <c r="G403" i="1"/>
  <c r="H8" i="3"/>
  <c r="H984" i="1"/>
  <c r="G984" i="1"/>
  <c r="G285" i="1"/>
  <c r="C410" i="1"/>
  <c r="E640" i="4"/>
  <c r="E641" i="4" s="1"/>
  <c r="E415" i="4"/>
  <c r="D410" i="1" s="1"/>
  <c r="D408" i="1"/>
  <c r="G629" i="1"/>
  <c r="H629" i="1"/>
  <c r="F414" i="4"/>
  <c r="C409" i="1"/>
  <c r="D633" i="1"/>
  <c r="H402" i="1"/>
  <c r="G402" i="1"/>
  <c r="D641" i="4"/>
  <c r="F639" i="4"/>
  <c r="C633" i="1"/>
  <c r="B278" i="9" l="1"/>
  <c r="F415" i="4"/>
  <c r="G633" i="1"/>
  <c r="H633" i="1"/>
  <c r="H409" i="1"/>
  <c r="G409" i="1"/>
  <c r="F641" i="4"/>
  <c r="D645" i="4"/>
  <c r="C635" i="1"/>
  <c r="D634" i="1"/>
  <c r="H634" i="1" s="1"/>
  <c r="E642" i="4"/>
  <c r="F642" i="4" s="1"/>
  <c r="F640" i="4"/>
  <c r="D635" i="1"/>
  <c r="G410" i="1"/>
  <c r="H410" i="1"/>
  <c r="G408" i="1"/>
  <c r="D646" i="4"/>
  <c r="C636" i="1"/>
  <c r="M3" i="9"/>
  <c r="I8" i="3"/>
  <c r="H408" i="1"/>
  <c r="F645" i="4" l="1"/>
  <c r="H18" i="3"/>
  <c r="C639" i="1"/>
  <c r="C640" i="1"/>
  <c r="H19" i="3"/>
  <c r="G634" i="1"/>
  <c r="D636" i="1"/>
  <c r="E646" i="4"/>
  <c r="E645" i="4"/>
  <c r="G276" i="9" s="1"/>
  <c r="E276" i="9" s="1"/>
  <c r="B276" i="9" s="1"/>
  <c r="H635" i="1"/>
  <c r="G635" i="1"/>
  <c r="I19" i="3" l="1"/>
  <c r="D640" i="1"/>
  <c r="H640" i="1" s="1"/>
  <c r="F646" i="4"/>
  <c r="G636" i="1"/>
  <c r="I18" i="3"/>
  <c r="D639" i="1"/>
  <c r="G639" i="1" s="1"/>
  <c r="H636" i="1"/>
  <c r="G640" i="1" l="1"/>
  <c r="H7" i="3"/>
  <c r="J3" i="9" s="1"/>
  <c r="H639" i="1"/>
  <c r="H274" i="9" l="1"/>
  <c r="M272" i="9"/>
  <c r="G274" i="9"/>
  <c r="L272" i="9"/>
  <c r="G18" i="9"/>
  <c r="H18" i="9"/>
  <c r="J12" i="9"/>
  <c r="I9" i="9"/>
  <c r="K7" i="9"/>
  <c r="I8" i="9"/>
  <c r="G17" i="9"/>
  <c r="J8" i="9"/>
  <c r="H16" i="9"/>
  <c r="I12" i="9"/>
  <c r="J5" i="9"/>
  <c r="I7" i="9"/>
  <c r="K13" i="9"/>
  <c r="M15" i="9"/>
  <c r="I6" i="9"/>
  <c r="K12" i="9"/>
  <c r="K9" i="9"/>
  <c r="M16" i="9"/>
  <c r="H15" i="9"/>
  <c r="I13" i="9"/>
  <c r="K6" i="9"/>
  <c r="I5" i="9"/>
  <c r="G15" i="9"/>
  <c r="J9" i="9"/>
  <c r="J6" i="9"/>
  <c r="J11" i="9"/>
  <c r="H17" i="9"/>
  <c r="L16" i="9"/>
  <c r="K11" i="9"/>
  <c r="J17" i="9"/>
  <c r="I17" i="9"/>
  <c r="G16" i="9"/>
  <c r="J7" i="9"/>
  <c r="K8" i="9"/>
  <c r="J13" i="9"/>
  <c r="K5" i="9"/>
  <c r="J10" i="9"/>
  <c r="I11" i="9"/>
  <c r="L15" i="9"/>
  <c r="K10" i="9"/>
  <c r="F16" i="9" l="1"/>
  <c r="E16" i="9"/>
  <c r="E13" i="9"/>
  <c r="B13" i="9" s="1"/>
  <c r="E15" i="9"/>
  <c r="E7" i="9"/>
  <c r="B7" i="9" s="1"/>
  <c r="E11" i="9"/>
  <c r="B11" i="9" s="1"/>
  <c r="F272" i="9"/>
  <c r="B272" i="9" s="1"/>
  <c r="E274" i="9"/>
  <c r="B274" i="9" s="1"/>
  <c r="F15" i="9"/>
  <c r="E6" i="9"/>
  <c r="B6" i="9" s="1"/>
  <c r="E17" i="9"/>
  <c r="B17" i="9" s="1"/>
  <c r="E20" i="9"/>
  <c r="I7" i="3" s="1"/>
  <c r="E8" i="9"/>
  <c r="B8" i="9" s="1"/>
  <c r="E9" i="9"/>
  <c r="B9" i="9" s="1"/>
  <c r="E5" i="9"/>
  <c r="E12" i="9"/>
  <c r="B12" i="9" s="1"/>
  <c r="E10" i="9"/>
  <c r="B10" i="9" s="1"/>
  <c r="E18" i="9"/>
  <c r="B18" i="9" s="1"/>
  <c r="B16" i="9" l="1"/>
  <c r="B15" i="9"/>
  <c r="F14" i="9"/>
  <c r="F20" i="9"/>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<sst xmlns="http://schemas.openxmlformats.org/spreadsheetml/2006/main" count="4369" uniqueCount="3422">
  <si>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</si>
  <si>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</si>
  <si>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</si>
  <si>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</si>
  <si>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</si>
  <si>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</si>
  <si>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</si>
  <si>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</si>
  <si>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</si>
  <si>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</si>
  <si>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</si>
  <si>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</si>
  <si>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</si>
  <si>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</si>
  <si>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</si>
  <si>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</si>
  <si>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</si>
  <si>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</si>
  <si>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</si>
  <si>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</si>
  <si>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</si>
  <si>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</si>
  <si>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</si>
  <si>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</si>
  <si>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</si>
  <si>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</si>
  <si>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</si>
  <si>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</si>
  <si>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</si>
  <si>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</si>
  <si>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</si>
  <si>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VUKOVAR II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</si>
  <si>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</si>
  <si>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</si>
  <si>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</si>
  <si>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</si>
  <si>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</si>
  <si>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</si>
  <si>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</si>
  <si>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</si>
  <si>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</si>
  <si>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</si>
  <si>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</si>
  <si>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</si>
  <si>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</si>
  <si>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</si>
  <si>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</si>
  <si>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</si>
  <si>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</si>
  <si>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37461 - DJEČJI VRTIĆ VUKOVAR II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</si>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</sst>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775908</v>
      </c>
      <c r="D2" s="6">
        <f>'PR-RAS'!E6</f>
        <v>913643.04</v>
      </c>
      <c r="E2" s="6">
        <v>0</v>
      </c>
      <c r="F2" s="6">
        <v>0</v>
      </c>
      <c r="G2" s="7">
        <f t="shared" ref="G2:G264" si="0">(B2/1000)*(C2*1+D2*2)</f>
        <v>2603.1940800000002</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97669.540000000008</v>
      </c>
      <c r="D46" s="1">
        <f>'PR-RAS'!E50</f>
        <v>83171.839999999997</v>
      </c>
      <c r="E46" s="1">
        <v>0</v>
      </c>
      <c r="F46" s="1">
        <v>0</v>
      </c>
      <c r="G46" s="2">
        <f t="shared" si="0"/>
        <v>11880.594899999998</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27601.040000000001</v>
      </c>
      <c r="D64" s="1">
        <f>'PR-RAS'!E68</f>
        <v>30434.42</v>
      </c>
      <c r="E64" s="1">
        <v>0</v>
      </c>
      <c r="F64" s="1">
        <v>0</v>
      </c>
      <c r="G64" s="2">
        <f t="shared" si="0"/>
        <v>5573.6024400000006</v>
      </c>
      <c r="H64" s="2">
        <f t="shared" si="1"/>
        <v>0.45999999999912689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27601.040000000001</v>
      </c>
      <c r="D65" s="1">
        <f>'PR-RAS'!E69</f>
        <v>30434.42</v>
      </c>
      <c r="E65" s="1">
        <v>0</v>
      </c>
      <c r="F65" s="1">
        <v>0</v>
      </c>
      <c r="G65" s="2">
        <f t="shared" si="0"/>
        <v>5662.0723200000002</v>
      </c>
      <c r="H65" s="2">
        <f t="shared" si="1"/>
        <v>0.45999999999912689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70068.5</v>
      </c>
      <c r="D73" s="1">
        <f>'PR-RAS'!E77</f>
        <v>52737.42</v>
      </c>
      <c r="E73" s="1">
        <v>0</v>
      </c>
      <c r="F73" s="1">
        <v>0</v>
      </c>
      <c r="G73" s="2">
        <f t="shared" si="0"/>
        <v>12639.12048</v>
      </c>
      <c r="H73" s="2">
        <f t="shared" si="1"/>
        <v>0.91999999999825377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70068.5</v>
      </c>
      <c r="D76" s="1">
        <f>'PR-RAS'!E80</f>
        <v>52737.42</v>
      </c>
      <c r="E76" s="1">
        <v>0</v>
      </c>
      <c r="F76" s="1">
        <v>0</v>
      </c>
      <c r="G76" s="2">
        <f t="shared" si="0"/>
        <v>13165.7505</v>
      </c>
      <c r="H76" s="2">
        <f t="shared" si="1"/>
        <v>0.91999999999825377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44.8</v>
      </c>
      <c r="E78" s="1">
        <v>0</v>
      </c>
      <c r="F78" s="1">
        <v>0</v>
      </c>
      <c r="G78" s="2">
        <f t="shared" si="0"/>
        <v>6.909209999999999</v>
      </c>
      <c r="H78" s="2">
        <f t="shared" si="1"/>
        <v>0.33000000000000285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44.8</v>
      </c>
      <c r="E79" s="1">
        <v>0</v>
      </c>
      <c r="F79" s="1">
        <v>0</v>
      </c>
      <c r="G79" s="2">
        <f t="shared" si="0"/>
        <v>6.9989399999999993</v>
      </c>
      <c r="H79" s="2">
        <f t="shared" si="1"/>
        <v>0.33000000000000285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44.8</v>
      </c>
      <c r="E81" s="1">
        <v>0</v>
      </c>
      <c r="F81" s="1">
        <v>0</v>
      </c>
      <c r="G81" s="2">
        <f t="shared" si="0"/>
        <v>7.178399999999999</v>
      </c>
      <c r="H81" s="2">
        <f t="shared" si="1"/>
        <v>0.33000000000000285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134221.95000000001</v>
      </c>
      <c r="D102" s="1">
        <f>'PR-RAS'!E106</f>
        <v>155266.22</v>
      </c>
      <c r="E102" s="1">
        <v>0</v>
      </c>
      <c r="F102" s="1">
        <v>0</v>
      </c>
      <c r="G102" s="2">
        <f t="shared" si="0"/>
        <v>44920.193390000008</v>
      </c>
      <c r="H102" s="2">
        <f t="shared" si="1"/>
        <v>0.26999999998952262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134221.95000000001</v>
      </c>
      <c r="D108" s="1">
        <f>'PR-RAS'!E112</f>
        <v>155266.22</v>
      </c>
      <c r="E108" s="1">
        <v>0</v>
      </c>
      <c r="F108" s="1">
        <v>0</v>
      </c>
      <c r="G108" s="2">
        <f t="shared" si="0"/>
        <v>47588.719729999997</v>
      </c>
      <c r="H108" s="2">
        <f t="shared" si="1"/>
        <v>0.26999999998952262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134221.95000000001</v>
      </c>
      <c r="D113" s="1">
        <f>'PR-RAS'!E117</f>
        <v>155266.22</v>
      </c>
      <c r="E113" s="1">
        <v>0</v>
      </c>
      <c r="F113" s="1">
        <v>0</v>
      </c>
      <c r="G113" s="2">
        <f t="shared" si="0"/>
        <v>49812.491679999999</v>
      </c>
      <c r="H113" s="2">
        <f t="shared" si="1"/>
        <v>0.26999999998952262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15119.779999999999</v>
      </c>
      <c r="D120" s="1">
        <f>'PR-RAS'!E124</f>
        <v>36677.949999999997</v>
      </c>
      <c r="E120" s="1">
        <v>0</v>
      </c>
      <c r="F120" s="1">
        <v>0</v>
      </c>
      <c r="G120" s="2">
        <f t="shared" si="0"/>
        <v>10528.605919999998</v>
      </c>
      <c r="H120" s="2">
        <f t="shared" si="1"/>
        <v>0.27000000000407454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1077.71</v>
      </c>
      <c r="D121" s="1">
        <f>'PR-RAS'!E125</f>
        <v>2064.3200000000002</v>
      </c>
      <c r="E121" s="1">
        <v>0</v>
      </c>
      <c r="F121" s="1">
        <v>0</v>
      </c>
      <c r="G121" s="2">
        <f t="shared" si="0"/>
        <v>624.76200000000006</v>
      </c>
      <c r="H121" s="2">
        <f t="shared" si="1"/>
        <v>0.61000000000012733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1077.71</v>
      </c>
      <c r="D123" s="1">
        <f>'PR-RAS'!E127</f>
        <v>2064.3200000000002</v>
      </c>
      <c r="E123" s="1">
        <v>0</v>
      </c>
      <c r="F123" s="1">
        <v>0</v>
      </c>
      <c r="G123" s="2">
        <f t="shared" si="0"/>
        <v>635.17470000000003</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14042.07</v>
      </c>
      <c r="D124" s="1">
        <f>'PR-RAS'!E128</f>
        <v>34613.629999999997</v>
      </c>
      <c r="E124" s="1">
        <v>0</v>
      </c>
      <c r="F124" s="1">
        <v>0</v>
      </c>
      <c r="G124" s="2">
        <f t="shared" si="0"/>
        <v>10242.127589999998</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14042.07</v>
      </c>
      <c r="D125" s="1">
        <f>'PR-RAS'!E129</f>
        <v>0</v>
      </c>
      <c r="E125" s="1">
        <v>0</v>
      </c>
      <c r="F125" s="1">
        <v>0</v>
      </c>
      <c r="G125" s="2">
        <f t="shared" si="0"/>
        <v>1741.21668</v>
      </c>
      <c r="H125" s="2">
        <f t="shared" si="1"/>
        <v>6.9999999999708962E-2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34613.629999999997</v>
      </c>
      <c r="E126" s="1">
        <v>0</v>
      </c>
      <c r="F126" s="1">
        <v>0</v>
      </c>
      <c r="G126" s="2">
        <f t="shared" si="0"/>
        <v>8653.4074999999993</v>
      </c>
      <c r="H126" s="2">
        <f t="shared" si="1"/>
        <v>0.37000000000261934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528896.6</v>
      </c>
      <c r="D129" s="1">
        <f>'PR-RAS'!E133</f>
        <v>638482.23</v>
      </c>
      <c r="E129" s="1">
        <v>0</v>
      </c>
      <c r="F129" s="1">
        <v>0</v>
      </c>
      <c r="G129" s="2">
        <f t="shared" si="0"/>
        <v>231150.21568000002</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528896.6</v>
      </c>
      <c r="D130" s="1">
        <f>'PR-RAS'!E134</f>
        <v>638482.23</v>
      </c>
      <c r="E130" s="1">
        <v>0</v>
      </c>
      <c r="F130" s="1">
        <v>0</v>
      </c>
      <c r="G130" s="2">
        <f t="shared" si="0"/>
        <v>232956.07674000002</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528896.6</v>
      </c>
      <c r="D131" s="1">
        <f>'PR-RAS'!E135</f>
        <v>638482.23</v>
      </c>
      <c r="E131" s="1">
        <v>0</v>
      </c>
      <c r="F131" s="1">
        <v>0</v>
      </c>
      <c r="G131" s="2">
        <f t="shared" si="0"/>
        <v>234761.93780000001</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783995.68000000017</v>
      </c>
      <c r="D147" s="1">
        <f>'PR-RAS'!E151</f>
        <v>874071.71</v>
      </c>
      <c r="E147" s="1">
        <v>0</v>
      </c>
      <c r="F147" s="1">
        <v>0</v>
      </c>
      <c r="G147" s="2">
        <f t="shared" si="0"/>
        <v>369692.30859999999</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608715.1100000001</v>
      </c>
      <c r="D148" s="1">
        <f>'PR-RAS'!E152</f>
        <v>700507.78999999992</v>
      </c>
      <c r="E148" s="1">
        <v>0</v>
      </c>
      <c r="F148" s="1">
        <v>0</v>
      </c>
      <c r="G148" s="2">
        <f t="shared" si="0"/>
        <v>295430.41142999998</v>
      </c>
      <c r="H148" s="2">
        <f t="shared" si="1"/>
        <v>0.3200000001816079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496564.02</v>
      </c>
      <c r="D149" s="1">
        <f>'PR-RAS'!E153</f>
        <v>560777.59</v>
      </c>
      <c r="E149" s="1">
        <v>0</v>
      </c>
      <c r="F149" s="1">
        <v>0</v>
      </c>
      <c r="G149" s="2">
        <f t="shared" si="0"/>
        <v>239481.64159999997</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496564.02</v>
      </c>
      <c r="D150" s="1">
        <f>'PR-RAS'!E154</f>
        <v>560777.59</v>
      </c>
      <c r="E150" s="1">
        <v>0</v>
      </c>
      <c r="F150" s="1">
        <v>0</v>
      </c>
      <c r="G150" s="2">
        <f t="shared" si="0"/>
        <v>241099.76079999999</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37436.79</v>
      </c>
      <c r="D154" s="1">
        <f>'PR-RAS'!E158</f>
        <v>56872.59</v>
      </c>
      <c r="E154" s="1">
        <v>0</v>
      </c>
      <c r="F154" s="1">
        <v>0</v>
      </c>
      <c r="G154" s="2">
        <f t="shared" si="0"/>
        <v>23130.841410000001</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74714.3</v>
      </c>
      <c r="D155" s="1">
        <f>'PR-RAS'!E159</f>
        <v>82857.61</v>
      </c>
      <c r="E155" s="1">
        <v>0</v>
      </c>
      <c r="F155" s="1">
        <v>0</v>
      </c>
      <c r="G155" s="2">
        <f t="shared" si="0"/>
        <v>37026.146080000006</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74714.3</v>
      </c>
      <c r="D157" s="1">
        <f>'PR-RAS'!E161</f>
        <v>82857.61</v>
      </c>
      <c r="E157" s="1">
        <v>0</v>
      </c>
      <c r="F157" s="1">
        <v>0</v>
      </c>
      <c r="G157" s="2">
        <f t="shared" si="0"/>
        <v>37507.005120000002</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174053.9</v>
      </c>
      <c r="D159" s="1">
        <f>'PR-RAS'!E163</f>
        <v>172073.39</v>
      </c>
      <c r="E159" s="1">
        <v>0</v>
      </c>
      <c r="F159" s="1">
        <v>0</v>
      </c>
      <c r="G159" s="2">
        <f t="shared" si="0"/>
        <v>81875.707440000013</v>
      </c>
      <c r="H159" s="2">
        <f t="shared" si="1"/>
        <v>0.4900000000197906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12349.16</v>
      </c>
      <c r="D160" s="1">
        <f>'PR-RAS'!E164</f>
        <v>10941.57</v>
      </c>
      <c r="E160" s="1">
        <v>0</v>
      </c>
      <c r="F160" s="1">
        <v>0</v>
      </c>
      <c r="G160" s="2">
        <f t="shared" si="0"/>
        <v>5442.9357000000009</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1394.36</v>
      </c>
      <c r="D161" s="1">
        <f>'PR-RAS'!E165</f>
        <v>2660.57</v>
      </c>
      <c r="E161" s="1">
        <v>0</v>
      </c>
      <c r="F161" s="1">
        <v>0</v>
      </c>
      <c r="G161" s="2">
        <f t="shared" si="0"/>
        <v>1074.48</v>
      </c>
      <c r="H161" s="2">
        <f t="shared" si="1"/>
        <v>0.78999999999973625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7499.24</v>
      </c>
      <c r="D162" s="1">
        <f>'PR-RAS'!E166</f>
        <v>6445.94</v>
      </c>
      <c r="E162" s="1">
        <v>0</v>
      </c>
      <c r="F162" s="1">
        <v>0</v>
      </c>
      <c r="G162" s="2">
        <f t="shared" si="0"/>
        <v>3282.9703199999999</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3455.56</v>
      </c>
      <c r="D163" s="1">
        <f>'PR-RAS'!E167</f>
        <v>1835.06</v>
      </c>
      <c r="E163" s="1">
        <v>0</v>
      </c>
      <c r="F163" s="1">
        <v>0</v>
      </c>
      <c r="G163" s="2">
        <f t="shared" si="0"/>
        <v>1154.3601600000002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115942.91</v>
      </c>
      <c r="D165" s="1">
        <f>'PR-RAS'!E169</f>
        <v>126705.04000000001</v>
      </c>
      <c r="E165" s="1">
        <v>0</v>
      </c>
      <c r="F165" s="1">
        <v>0</v>
      </c>
      <c r="G165" s="2">
        <f t="shared" si="0"/>
        <v>60573.890359999998</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29072.53</v>
      </c>
      <c r="D166" s="1">
        <f>'PR-RAS'!E170</f>
        <v>24224.240000000002</v>
      </c>
      <c r="E166" s="1">
        <v>0</v>
      </c>
      <c r="F166" s="1">
        <v>0</v>
      </c>
      <c r="G166" s="2">
        <f t="shared" si="0"/>
        <v>12790.966650000002</v>
      </c>
      <c r="H166" s="2">
        <f t="shared" si="1"/>
        <v>0.71000000000276486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46007.94</v>
      </c>
      <c r="D167" s="1">
        <f>'PR-RAS'!E171</f>
        <v>57102.53</v>
      </c>
      <c r="E167" s="1">
        <v>0</v>
      </c>
      <c r="F167" s="1">
        <v>0</v>
      </c>
      <c r="G167" s="2">
        <f t="shared" si="0"/>
        <v>26595.358</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34685.980000000003</v>
      </c>
      <c r="D168" s="1">
        <f>'PR-RAS'!E172</f>
        <v>31012.400000000001</v>
      </c>
      <c r="E168" s="1">
        <v>0</v>
      </c>
      <c r="F168" s="1">
        <v>0</v>
      </c>
      <c r="G168" s="2">
        <f t="shared" si="0"/>
        <v>16150.700260000001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3172.37</v>
      </c>
      <c r="D169" s="1">
        <f>'PR-RAS'!E173</f>
        <v>1603.01</v>
      </c>
      <c r="E169" s="1">
        <v>0</v>
      </c>
      <c r="F169" s="1">
        <v>0</v>
      </c>
      <c r="G169" s="2">
        <f t="shared" si="0"/>
        <v>1071.56952</v>
      </c>
      <c r="H169" s="2">
        <f t="shared" si="1"/>
        <v>0.37999999999988177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1766.11</v>
      </c>
      <c r="D170" s="1">
        <f>'PR-RAS'!E174</f>
        <v>12708.86</v>
      </c>
      <c r="E170" s="1">
        <v>0</v>
      </c>
      <c r="F170" s="1">
        <v>0</v>
      </c>
      <c r="G170" s="2">
        <f t="shared" si="0"/>
        <v>4594.0672700000005</v>
      </c>
      <c r="H170" s="2">
        <f t="shared" si="1"/>
        <v>0.24999999999931788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1237.98</v>
      </c>
      <c r="D172" s="1">
        <f>'PR-RAS'!E176</f>
        <v>54</v>
      </c>
      <c r="E172" s="1">
        <v>0</v>
      </c>
      <c r="F172" s="1">
        <v>0</v>
      </c>
      <c r="G172" s="2">
        <f t="shared" si="0"/>
        <v>230.16258000000002</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41102.149999999994</v>
      </c>
      <c r="D173" s="1">
        <f>'PR-RAS'!E177</f>
        <v>29367.93</v>
      </c>
      <c r="E173" s="1">
        <v>0</v>
      </c>
      <c r="F173" s="1">
        <v>0</v>
      </c>
      <c r="G173" s="2">
        <f t="shared" si="0"/>
        <v>17172.137719999999</v>
      </c>
      <c r="H173" s="2">
        <f t="shared" si="1"/>
        <v>0.2199999999938882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2894.38</v>
      </c>
      <c r="D174" s="1">
        <f>'PR-RAS'!E178</f>
        <v>2491.5</v>
      </c>
      <c r="E174" s="1">
        <v>0</v>
      </c>
      <c r="F174" s="1">
        <v>0</v>
      </c>
      <c r="G174" s="2">
        <f t="shared" si="0"/>
        <v>1362.78674</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8682.19</v>
      </c>
      <c r="D175" s="1">
        <f>'PR-RAS'!E179</f>
        <v>3161.07</v>
      </c>
      <c r="E175" s="1">
        <v>0</v>
      </c>
      <c r="F175" s="1">
        <v>0</v>
      </c>
      <c r="G175" s="2">
        <f t="shared" si="0"/>
        <v>2610.75342</v>
      </c>
      <c r="H175" s="2">
        <f t="shared" si="1"/>
        <v>0.26000000000067303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613.84</v>
      </c>
      <c r="D176" s="1">
        <f>'PR-RAS'!E180</f>
        <v>0</v>
      </c>
      <c r="E176" s="1">
        <v>0</v>
      </c>
      <c r="F176" s="1">
        <v>0</v>
      </c>
      <c r="G176" s="2">
        <f t="shared" si="0"/>
        <v>107.422</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4184.32</v>
      </c>
      <c r="D177" s="1">
        <f>'PR-RAS'!E181</f>
        <v>4853.49</v>
      </c>
      <c r="E177" s="1">
        <v>0</v>
      </c>
      <c r="F177" s="1">
        <v>0</v>
      </c>
      <c r="G177" s="2">
        <f t="shared" si="0"/>
        <v>2444.8687999999997</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823.44</v>
      </c>
      <c r="D178" s="1">
        <f>'PR-RAS'!E182</f>
        <v>865.34</v>
      </c>
      <c r="E178" s="1">
        <v>0</v>
      </c>
      <c r="F178" s="1">
        <v>0</v>
      </c>
      <c r="G178" s="2">
        <f t="shared" si="0"/>
        <v>452.07923999999997</v>
      </c>
      <c r="H178" s="2">
        <f t="shared" si="1"/>
        <v>0.7800000000000864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3025.99</v>
      </c>
      <c r="D179" s="1">
        <f>'PR-RAS'!E183</f>
        <v>2065.9299999999998</v>
      </c>
      <c r="E179" s="1">
        <v>0</v>
      </c>
      <c r="F179" s="1">
        <v>0</v>
      </c>
      <c r="G179" s="2">
        <f t="shared" si="0"/>
        <v>1274.0972999999999</v>
      </c>
      <c r="H179" s="2">
        <f t="shared" si="1"/>
        <v>8.0000000000381988E-2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16461.21</v>
      </c>
      <c r="D180" s="1">
        <f>'PR-RAS'!E184</f>
        <v>7186.44</v>
      </c>
      <c r="E180" s="1">
        <v>0</v>
      </c>
      <c r="F180" s="1">
        <v>0</v>
      </c>
      <c r="G180" s="2">
        <f t="shared" si="0"/>
        <v>5519.3021099999987</v>
      </c>
      <c r="H180" s="2">
        <f t="shared" si="1"/>
        <v>0.64999999999872671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2436.13</v>
      </c>
      <c r="D181" s="1">
        <f>'PR-RAS'!E185</f>
        <v>5392.25</v>
      </c>
      <c r="E181" s="1">
        <v>0</v>
      </c>
      <c r="F181" s="1">
        <v>0</v>
      </c>
      <c r="G181" s="2">
        <f t="shared" si="0"/>
        <v>2379.7134000000001</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1980.65</v>
      </c>
      <c r="D182" s="1">
        <f>'PR-RAS'!E186</f>
        <v>3351.91</v>
      </c>
      <c r="E182" s="1">
        <v>0</v>
      </c>
      <c r="F182" s="1">
        <v>0</v>
      </c>
      <c r="G182" s="2">
        <f t="shared" si="0"/>
        <v>1571.8890699999997</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4659.68</v>
      </c>
      <c r="D184" s="1">
        <f>'PR-RAS'!E188</f>
        <v>5058.8499999999995</v>
      </c>
      <c r="E184" s="1">
        <v>0</v>
      </c>
      <c r="F184" s="1">
        <v>0</v>
      </c>
      <c r="G184" s="2">
        <f t="shared" si="0"/>
        <v>2704.2605399999998</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2725.37</v>
      </c>
      <c r="D186" s="1">
        <f>'PR-RAS'!E190</f>
        <v>2831.93</v>
      </c>
      <c r="E186" s="1">
        <v>0</v>
      </c>
      <c r="F186" s="1">
        <v>0</v>
      </c>
      <c r="G186" s="2">
        <f t="shared" si="0"/>
        <v>1552.0075499999998</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131.68</v>
      </c>
      <c r="D187" s="1">
        <f>'PR-RAS'!E191</f>
        <v>43.55</v>
      </c>
      <c r="E187" s="1">
        <v>0</v>
      </c>
      <c r="F187" s="1">
        <v>0</v>
      </c>
      <c r="G187" s="2">
        <f t="shared" si="0"/>
        <v>40.693080000000002</v>
      </c>
      <c r="H187" s="2">
        <f t="shared" si="1"/>
        <v>0.76999999999999602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1686.91</v>
      </c>
      <c r="D189" s="1">
        <f>'PR-RAS'!E193</f>
        <v>1660.42</v>
      </c>
      <c r="E189" s="1">
        <v>0</v>
      </c>
      <c r="F189" s="1">
        <v>0</v>
      </c>
      <c r="G189" s="2">
        <f t="shared" si="0"/>
        <v>941.45699999999999</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115.72</v>
      </c>
      <c r="D191" s="1">
        <f>'PR-RAS'!E195</f>
        <v>522.95000000000005</v>
      </c>
      <c r="E191" s="1">
        <v>0</v>
      </c>
      <c r="F191" s="1">
        <v>0</v>
      </c>
      <c r="G191" s="2">
        <f t="shared" si="0"/>
        <v>220.70780000000002</v>
      </c>
      <c r="H191" s="2">
        <f t="shared" si="1"/>
        <v>0.32999999999995566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1226.67</v>
      </c>
      <c r="D192" s="1">
        <f>'PR-RAS'!E196</f>
        <v>1490.53</v>
      </c>
      <c r="E192" s="1">
        <v>0</v>
      </c>
      <c r="F192" s="1">
        <v>0</v>
      </c>
      <c r="G192" s="2">
        <f t="shared" si="0"/>
        <v>803.67642999999998</v>
      </c>
      <c r="H192" s="2">
        <f t="shared" si="1"/>
        <v>0.79999999999995453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1226.67</v>
      </c>
      <c r="D206" s="1">
        <f>'PR-RAS'!E210</f>
        <v>1490.53</v>
      </c>
      <c r="E206" s="1">
        <v>0</v>
      </c>
      <c r="F206" s="1">
        <v>0</v>
      </c>
      <c r="G206" s="2">
        <f t="shared" si="0"/>
        <v>862.5846499999999</v>
      </c>
      <c r="H206" s="2">
        <f t="shared" si="1"/>
        <v>0.79999999999995453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1226.67</v>
      </c>
      <c r="D207" s="1">
        <f>'PR-RAS'!E211</f>
        <v>1431.66</v>
      </c>
      <c r="E207" s="1">
        <v>0</v>
      </c>
      <c r="F207" s="1">
        <v>0</v>
      </c>
      <c r="G207" s="2">
        <f t="shared" si="0"/>
        <v>842.53794000000005</v>
      </c>
      <c r="H207" s="2">
        <f t="shared" si="1"/>
        <v>0.66999999999984539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58.87</v>
      </c>
      <c r="E209" s="1">
        <v>0</v>
      </c>
      <c r="F209" s="1">
        <v>0</v>
      </c>
      <c r="G209" s="2">
        <f t="shared" si="0"/>
        <v>24.489919999999998</v>
      </c>
      <c r="H209" s="2">
        <f t="shared" si="1"/>
        <v>0.13000000000000256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783995.68000000017</v>
      </c>
      <c r="D285" s="1">
        <f>'PR-RAS'!E289</f>
        <v>874071.71</v>
      </c>
      <c r="E285" s="1">
        <v>0</v>
      </c>
      <c r="F285" s="1">
        <v>0</v>
      </c>
      <c r="G285" s="2">
        <f t="shared" si="8"/>
        <v>719127.50439999998</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39571.330000000075</v>
      </c>
      <c r="E286" s="1">
        <v>0</v>
      </c>
      <c r="F286" s="1">
        <v>0</v>
      </c>
      <c r="G286" s="2">
        <f t="shared" si="8"/>
        <v>22555.658100000041</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8087.6800000001676</v>
      </c>
      <c r="D287" s="1">
        <f>'PR-RAS'!E291</f>
        <v>0</v>
      </c>
      <c r="E287" s="1">
        <v>0</v>
      </c>
      <c r="F287" s="1">
        <v>0</v>
      </c>
      <c r="G287" s="2">
        <f t="shared" si="8"/>
        <v>2313.0764800000479</v>
      </c>
      <c r="H287" s="2">
        <f t="shared" si="9"/>
        <v>0.31999999983236194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18285.759999999998</v>
      </c>
      <c r="D288" s="1">
        <f>'PR-RAS'!E292</f>
        <v>0</v>
      </c>
      <c r="E288" s="1">
        <v>0</v>
      </c>
      <c r="F288" s="1">
        <v>0</v>
      </c>
      <c r="G288" s="2">
        <f t="shared" si="8"/>
        <v>5248.0131199999987</v>
      </c>
      <c r="H288" s="2">
        <f t="shared" si="9"/>
        <v>0.24000000000160071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17997.78</v>
      </c>
      <c r="D290" s="1">
        <f>'PR-RAS'!E294</f>
        <v>16661.78</v>
      </c>
      <c r="E290" s="1">
        <v>0</v>
      </c>
      <c r="F290" s="1">
        <v>0</v>
      </c>
      <c r="G290" s="2">
        <f t="shared" si="8"/>
        <v>14831.867259999997</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14778.41</v>
      </c>
      <c r="D345" s="1">
        <f>'PR-RAS'!E350</f>
        <v>28533.07</v>
      </c>
      <c r="E345" s="1">
        <v>0</v>
      </c>
      <c r="F345" s="1">
        <v>0</v>
      </c>
      <c r="G345" s="2">
        <f t="shared" si="8"/>
        <v>24714.5252</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14778.41</v>
      </c>
      <c r="D358" s="1">
        <f>'PR-RAS'!E363</f>
        <v>28533.07</v>
      </c>
      <c r="E358" s="1">
        <v>0</v>
      </c>
      <c r="F358" s="1">
        <v>0</v>
      </c>
      <c r="G358" s="2">
        <f t="shared" si="8"/>
        <v>25648.504349999999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14493.06</v>
      </c>
      <c r="D364" s="1">
        <f>'PR-RAS'!E369</f>
        <v>22653.07</v>
      </c>
      <c r="E364" s="1">
        <v>0</v>
      </c>
      <c r="F364" s="1">
        <v>0</v>
      </c>
      <c r="G364" s="2">
        <f t="shared" si="8"/>
        <v>21707.1096</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1227.42</v>
      </c>
      <c r="D365" s="1">
        <f>'PR-RAS'!E370</f>
        <v>21831.52</v>
      </c>
      <c r="E365" s="1">
        <v>0</v>
      </c>
      <c r="F365" s="1">
        <v>0</v>
      </c>
      <c r="G365" s="2">
        <f t="shared" si="8"/>
        <v>16340.127439999998</v>
      </c>
      <c r="H365" s="2">
        <f t="shared" si="9"/>
        <v>0.8999999999996362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13265.64</v>
      </c>
      <c r="D371" s="1">
        <f>'PR-RAS'!E376</f>
        <v>821.55</v>
      </c>
      <c r="E371" s="1">
        <v>0</v>
      </c>
      <c r="F371" s="1">
        <v>0</v>
      </c>
      <c r="G371" s="2">
        <f t="shared" si="8"/>
        <v>5516.2338</v>
      </c>
      <c r="H371" s="2">
        <f t="shared" si="9"/>
        <v>0.81000000000062755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285.35000000000002</v>
      </c>
      <c r="D386" s="1">
        <f>'PR-RAS'!E391</f>
        <v>5880</v>
      </c>
      <c r="E386" s="1">
        <v>0</v>
      </c>
      <c r="F386" s="1">
        <v>0</v>
      </c>
      <c r="G386" s="2">
        <f t="shared" si="8"/>
        <v>4637.45975</v>
      </c>
      <c r="H386" s="2">
        <f t="shared" si="9"/>
        <v>0.35000000000002274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285.35000000000002</v>
      </c>
      <c r="D388" s="1">
        <f>'PR-RAS'!E393</f>
        <v>5880</v>
      </c>
      <c r="E388" s="1">
        <v>0</v>
      </c>
      <c r="F388" s="1">
        <v>0</v>
      </c>
      <c r="G388" s="2">
        <f t="shared" si="8"/>
        <v>4661.5504500000006</v>
      </c>
      <c r="H388" s="2">
        <f t="shared" si="9"/>
        <v>0.35000000000002274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14778.41</v>
      </c>
      <c r="D403" s="1">
        <f>'PR-RAS'!E408</f>
        <v>28533.07</v>
      </c>
      <c r="E403" s="1">
        <v>0</v>
      </c>
      <c r="F403" s="1">
        <v>0</v>
      </c>
      <c r="G403" s="2">
        <f t="shared" si="8"/>
        <v>28881.509100000003</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4580.33</v>
      </c>
      <c r="E405" s="1">
        <v>0</v>
      </c>
      <c r="F405" s="1">
        <v>0</v>
      </c>
      <c r="G405" s="2">
        <f t="shared" si="8"/>
        <v>3700.9066400000002</v>
      </c>
      <c r="H405" s="2">
        <f t="shared" si="9"/>
        <v>0.32999999999992724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775908</v>
      </c>
      <c r="D407" s="1">
        <f>'PR-RAS'!E412</f>
        <v>913643.04</v>
      </c>
      <c r="E407" s="1">
        <v>0</v>
      </c>
      <c r="F407" s="1">
        <v>0</v>
      </c>
      <c r="G407" s="2">
        <f t="shared" si="8"/>
        <v>1056896.79648</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798774.0900000002</v>
      </c>
      <c r="D408" s="1">
        <f>'PR-RAS'!E413</f>
        <v>902604.77999999991</v>
      </c>
      <c r="E408" s="1">
        <v>0</v>
      </c>
      <c r="F408" s="1">
        <v>0</v>
      </c>
      <c r="G408" s="2">
        <f t="shared" si="8"/>
        <v>1059821.34555</v>
      </c>
      <c r="H408" s="2">
        <f t="shared" si="9"/>
        <v>0.31000000028871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11038.260000000126</v>
      </c>
      <c r="E409" s="1">
        <v>0</v>
      </c>
      <c r="F409" s="1">
        <v>0</v>
      </c>
      <c r="G409" s="2">
        <f t="shared" si="8"/>
        <v>9007.2201600001026</v>
      </c>
      <c r="H409" s="2">
        <f t="shared" si="9"/>
        <v>0.26000000012572855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22866.0900000002</v>
      </c>
      <c r="D410" s="1">
        <f>'PR-RAS'!E415</f>
        <v>0</v>
      </c>
      <c r="E410" s="1">
        <v>0</v>
      </c>
      <c r="F410" s="1">
        <v>0</v>
      </c>
      <c r="G410" s="2">
        <f t="shared" si="8"/>
        <v>9352.230810000081</v>
      </c>
      <c r="H410" s="2">
        <f t="shared" si="9"/>
        <v>9.0000000200234354E-2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18285.759999999998</v>
      </c>
      <c r="D411" s="1">
        <f>'PR-RAS'!E416</f>
        <v>0</v>
      </c>
      <c r="E411" s="1">
        <v>0</v>
      </c>
      <c r="F411" s="1">
        <v>0</v>
      </c>
      <c r="G411" s="2">
        <f t="shared" si="8"/>
        <v>7497.1615999999985</v>
      </c>
      <c r="H411" s="2">
        <f t="shared" si="9"/>
        <v>0.24000000000160071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4580.33</v>
      </c>
      <c r="E412" s="1">
        <v>0</v>
      </c>
      <c r="F412" s="1">
        <v>0</v>
      </c>
      <c r="G412" s="2">
        <f t="shared" si="8"/>
        <v>3765.0312599999997</v>
      </c>
      <c r="H412" s="2">
        <f t="shared" si="9"/>
        <v>0.32999999999992724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17997.78</v>
      </c>
      <c r="D413" s="1">
        <f>'PR-RAS'!E418</f>
        <v>16661.78</v>
      </c>
      <c r="E413" s="1">
        <v>0</v>
      </c>
      <c r="F413" s="1">
        <v>0</v>
      </c>
      <c r="G413" s="2">
        <f t="shared" si="8"/>
        <v>21144.392079999998</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775908</v>
      </c>
      <c r="D633" s="1">
        <f>'PR-RAS'!E639</f>
        <v>913643.04</v>
      </c>
      <c r="E633" s="1">
        <v>0</v>
      </c>
      <c r="F633" s="1">
        <v>0</v>
      </c>
      <c r="G633" s="2">
        <f t="shared" si="10"/>
        <v>1645218.6585600001</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798774.0900000002</v>
      </c>
      <c r="D634" s="1">
        <f>'PR-RAS'!E640</f>
        <v>902604.77999999991</v>
      </c>
      <c r="E634" s="1">
        <v>0</v>
      </c>
      <c r="F634" s="1">
        <v>0</v>
      </c>
      <c r="G634" s="2">
        <f t="shared" si="10"/>
        <v>1648321.6504500001</v>
      </c>
      <c r="H634" s="2">
        <f t="shared" si="11"/>
        <v>0.31000000028871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11038.260000000126</v>
      </c>
      <c r="E635" s="1">
        <v>0</v>
      </c>
      <c r="F635" s="1">
        <v>0</v>
      </c>
      <c r="G635" s="2">
        <f t="shared" si="10"/>
        <v>13996.51368000016</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22866.0900000002</v>
      </c>
      <c r="D636" s="1">
        <f>'PR-RAS'!E642</f>
        <v>0</v>
      </c>
      <c r="E636" s="1">
        <v>0</v>
      </c>
      <c r="F636" s="1">
        <v>0</v>
      </c>
      <c r="G636" s="2">
        <f t="shared" si="10"/>
        <v>14519.967150000128</v>
      </c>
      <c r="H636" s="2">
        <f t="shared" si="11"/>
        <v>9.0000000200234354E-2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18285.759999999998</v>
      </c>
      <c r="D637" s="1">
        <f>'PR-RAS'!E643</f>
        <v>0</v>
      </c>
      <c r="E637" s="1">
        <v>0</v>
      </c>
      <c r="F637" s="1">
        <v>0</v>
      </c>
      <c r="G637" s="2">
        <f t="shared" si="10"/>
        <v>11629.743359999999</v>
      </c>
      <c r="H637" s="2">
        <f t="shared" si="11"/>
        <v>0.24000000000160071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4580.33</v>
      </c>
      <c r="E638" s="1">
        <v>0</v>
      </c>
      <c r="F638" s="1">
        <v>0</v>
      </c>
      <c r="G638" s="2">
        <f t="shared" si="10"/>
        <v>5835.3404200000004</v>
      </c>
      <c r="H638" s="2">
        <f t="shared" si="11"/>
        <v>0.32999999999992724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6457.9300000001258</v>
      </c>
      <c r="E639" s="1">
        <v>0</v>
      </c>
      <c r="F639" s="1">
        <v>0</v>
      </c>
      <c r="G639" s="2">
        <f t="shared" si="10"/>
        <v>8240.3186800001604</v>
      </c>
      <c r="H639" s="2">
        <f t="shared" si="11"/>
        <v>6.9999999874198693E-2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4580.3300000002018</v>
      </c>
      <c r="D640" s="1">
        <f>'PR-RAS'!E646</f>
        <v>0</v>
      </c>
      <c r="E640" s="1">
        <v>0</v>
      </c>
      <c r="F640" s="1">
        <v>0</v>
      </c>
      <c r="G640" s="2">
        <f t="shared" si="10"/>
        <v>2926.8308700001289</v>
      </c>
      <c r="H640" s="2">
        <f t="shared" si="11"/>
        <v>0.33000000020183506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778.85</v>
      </c>
      <c r="D641" s="1">
        <f>'PR-RAS'!E647</f>
        <v>918.76</v>
      </c>
      <c r="E641" s="1">
        <v>0</v>
      </c>
      <c r="F641" s="1">
        <v>0</v>
      </c>
      <c r="G641" s="2">
        <f t="shared" si="10"/>
        <v>1674.4767999999999</v>
      </c>
      <c r="H641" s="2">
        <f t="shared" si="11"/>
        <v>0.38999999999998636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65397.17</v>
      </c>
      <c r="D642" s="1">
        <f>'PR-RAS'!E649</f>
        <v>56153.31</v>
      </c>
      <c r="E642" s="1">
        <v>0</v>
      </c>
      <c r="F642" s="1">
        <v>0</v>
      </c>
      <c r="G642" s="2">
        <f t="shared" si="10"/>
        <v>113908.12938999999</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796901.95</v>
      </c>
      <c r="D643" s="1">
        <f>'PR-RAS'!E650</f>
        <v>937137.33</v>
      </c>
      <c r="E643" s="1">
        <v>0</v>
      </c>
      <c r="F643" s="1">
        <v>0</v>
      </c>
      <c r="G643" s="2">
        <f t="shared" si="10"/>
        <v>1714895.38362</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806145.81</v>
      </c>
      <c r="D644" s="1">
        <f>'PR-RAS'!E651</f>
        <v>919559.91</v>
      </c>
      <c r="E644" s="1">
        <v>0</v>
      </c>
      <c r="F644" s="1">
        <v>0</v>
      </c>
      <c r="G644" s="2">
        <f t="shared" si="10"/>
        <v>1700905.80009</v>
      </c>
      <c r="H644" s="2">
        <f t="shared" si="11"/>
        <v>0.27999999991152436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56153.309999999939</v>
      </c>
      <c r="D645" s="1">
        <f>'PR-RAS'!E652</f>
        <v>73730.729999999865</v>
      </c>
      <c r="E645" s="1">
        <v>0</v>
      </c>
      <c r="F645" s="1">
        <v>0</v>
      </c>
      <c r="G645" s="2">
        <f t="shared" si="10"/>
        <v>131127.9118799998</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47</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44</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27601.040000000001</v>
      </c>
      <c r="D669" s="1">
        <f>'PR-RAS'!E676</f>
        <v>30434.42</v>
      </c>
      <c r="E669" s="1">
        <v>0</v>
      </c>
      <c r="F669" s="1">
        <v>0</v>
      </c>
      <c r="G669" s="2">
        <f t="shared" si="10"/>
        <v>59097.879840000009</v>
      </c>
      <c r="H669" s="2">
        <f t="shared" si="11"/>
        <v>0.45999999999912689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134221.95000000001</v>
      </c>
      <c r="D703" s="1">
        <f>'PR-RAS'!E710</f>
        <v>155116.91</v>
      </c>
      <c r="E703" s="1">
        <v>0</v>
      </c>
      <c r="F703" s="1">
        <v>0</v>
      </c>
      <c r="G703" s="2">
        <f t="shared" si="10"/>
        <v>312007.95053999999</v>
      </c>
      <c r="H703" s="2">
        <f t="shared" si="11"/>
        <v>0.13999999998486601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2654.46</v>
      </c>
      <c r="D709" s="1">
        <f>'PR-RAS'!E716</f>
        <v>1327.23</v>
      </c>
      <c r="E709" s="1">
        <v>0</v>
      </c>
      <c r="F709" s="1">
        <v>0</v>
      </c>
      <c r="G709" s="2">
        <f t="shared" si="10"/>
        <v>3758.7153599999997</v>
      </c>
      <c r="H709" s="2">
        <f t="shared" si="11"/>
        <v>0.69000000000005457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7499.24</v>
      </c>
      <c r="D711" s="1">
        <f>'PR-RAS'!E718</f>
        <v>6445.94</v>
      </c>
      <c r="E711" s="1">
        <v>0</v>
      </c>
      <c r="F711" s="1">
        <v>0</v>
      </c>
      <c r="G711" s="2">
        <f t="shared" si="10"/>
        <v>14477.695199999998</v>
      </c>
      <c r="H711" s="2">
        <f t="shared" si="11"/>
        <v>0.3000000000001819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2375.65</v>
      </c>
      <c r="D713" s="1">
        <f>'PR-RAS'!E720</f>
        <v>1973</v>
      </c>
      <c r="E713" s="1">
        <v>0</v>
      </c>
      <c r="F713" s="1">
        <v>0</v>
      </c>
      <c r="G713" s="2">
        <f t="shared" si="10"/>
        <v>4501.0147999999999</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1216.21</v>
      </c>
      <c r="D714" s="1">
        <f>'PR-RAS'!E721</f>
        <v>0</v>
      </c>
      <c r="E714" s="1">
        <v>0</v>
      </c>
      <c r="F714" s="1">
        <v>0</v>
      </c>
      <c r="G714" s="2">
        <f t="shared" si="10"/>
        <v>867.15773000000002</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13187.79</v>
      </c>
      <c r="D715" s="1">
        <f>'PR-RAS'!E722</f>
        <v>5361.54</v>
      </c>
      <c r="E715" s="1">
        <v>0</v>
      </c>
      <c r="F715" s="1">
        <v>0</v>
      </c>
      <c r="G715" s="2">
        <f t="shared" si="10"/>
        <v>17072.36118</v>
      </c>
      <c r="H715" s="2">
        <f t="shared" si="11"/>
        <v>0.66999999999916326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594.49</v>
      </c>
      <c r="D719" s="1">
        <f>'PR-RAS'!E726</f>
        <v>788.69</v>
      </c>
      <c r="E719" s="1">
        <v>0</v>
      </c>
      <c r="F719" s="1">
        <v>0</v>
      </c>
      <c r="G719" s="2">
        <f t="shared" si="10"/>
        <v>1559.40266</v>
      </c>
      <c r="H719" s="2">
        <f t="shared" si="11"/>
        <v>0.79999999999995453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234336.82</v>
      </c>
      <c r="D984" s="6">
        <f>BILANCA!E6</f>
        <v>240914.04000000004</v>
      </c>
      <c r="E984" s="6">
        <v>0</v>
      </c>
      <c r="F984" s="6">
        <v>0</v>
      </c>
      <c r="G984" s="7">
        <f t="shared" ref="G984:G1241" si="22">B984/1000*C984+B984/500*D984</f>
        <v>716.1649000000001</v>
      </c>
      <c r="H984" s="7">
        <f t="shared" si="19"/>
        <v>0.22000000003026798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150484.58000000002</v>
      </c>
      <c r="D985" s="1">
        <f>BILANCA!E7</f>
        <v>147204.36000000004</v>
      </c>
      <c r="E985" s="1">
        <v>0</v>
      </c>
      <c r="F985" s="1">
        <v>0</v>
      </c>
      <c r="G985" s="2">
        <f t="shared" si="22"/>
        <v>889.78660000000013</v>
      </c>
      <c r="H985" s="2">
        <f t="shared" si="19"/>
        <v>0.78000000002793968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82299.02</v>
      </c>
      <c r="D986" s="1">
        <f>BILANCA!E8</f>
        <v>81153.459999999992</v>
      </c>
      <c r="E986" s="1">
        <v>0</v>
      </c>
      <c r="F986" s="1">
        <v>0</v>
      </c>
      <c r="G986" s="2">
        <f t="shared" si="22"/>
        <v>733.81781999999998</v>
      </c>
      <c r="H986" s="2">
        <f t="shared" si="19"/>
        <v>0.47999999999592546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91644.05</v>
      </c>
      <c r="D988" s="1">
        <f>BILANCA!E10</f>
        <v>91644.04</v>
      </c>
      <c r="E988" s="1">
        <v>0</v>
      </c>
      <c r="F988" s="1">
        <v>0</v>
      </c>
      <c r="G988" s="2">
        <f t="shared" si="22"/>
        <v>1374.66065</v>
      </c>
      <c r="H988" s="2">
        <f t="shared" si="19"/>
        <v>8.999999999650754E-2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9345.0300000000007</v>
      </c>
      <c r="D989" s="1">
        <f>BILANCA!E11</f>
        <v>10490.58</v>
      </c>
      <c r="E989" s="1">
        <v>0</v>
      </c>
      <c r="F989" s="1">
        <v>0</v>
      </c>
      <c r="G989" s="2">
        <f t="shared" si="22"/>
        <v>181.95714000000001</v>
      </c>
      <c r="H989" s="2">
        <f t="shared" si="19"/>
        <v>0.4500000000007276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68185.56</v>
      </c>
      <c r="D990" s="1">
        <f>BILANCA!E12</f>
        <v>66050.900000000052</v>
      </c>
      <c r="E990" s="1">
        <v>0</v>
      </c>
      <c r="F990" s="1">
        <v>0</v>
      </c>
      <c r="G990" s="2">
        <f t="shared" si="22"/>
        <v>1402.0115200000007</v>
      </c>
      <c r="H990" s="2">
        <f t="shared" si="19"/>
        <v>0.53999999994994141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63221.59</v>
      </c>
      <c r="D997" s="1">
        <f>BILANCA!E19</f>
        <v>58439.700000000041</v>
      </c>
      <c r="E997" s="1">
        <v>0</v>
      </c>
      <c r="F997" s="1">
        <v>0</v>
      </c>
      <c r="G997" s="2">
        <f t="shared" si="22"/>
        <v>2521.413860000001</v>
      </c>
      <c r="H997" s="2">
        <f t="shared" si="19"/>
        <v>0.7099999999627471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74591.27</v>
      </c>
      <c r="D998" s="1">
        <f>BILANCA!E20</f>
        <v>92735.25</v>
      </c>
      <c r="E998" s="1">
        <v>0</v>
      </c>
      <c r="F998" s="1">
        <v>0</v>
      </c>
      <c r="G998" s="2">
        <f t="shared" si="22"/>
        <v>3900.9265500000001</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122.73</v>
      </c>
      <c r="D999" s="1">
        <f>BILANCA!E21</f>
        <v>122.73</v>
      </c>
      <c r="E999" s="1">
        <v>0</v>
      </c>
      <c r="F999" s="1">
        <v>0</v>
      </c>
      <c r="G999" s="2">
        <f t="shared" si="22"/>
        <v>5.8910400000000003</v>
      </c>
      <c r="H999" s="2">
        <f t="shared" si="19"/>
        <v>0.53999999999999204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76172.34</v>
      </c>
      <c r="D1000" s="1">
        <f>BILANCA!E22</f>
        <v>76172.34</v>
      </c>
      <c r="E1000" s="1">
        <v>0</v>
      </c>
      <c r="F1000" s="1">
        <v>0</v>
      </c>
      <c r="G1000" s="2">
        <f t="shared" si="22"/>
        <v>3884.7893399999998</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15891.54</v>
      </c>
      <c r="D1003" s="1">
        <f>BILANCA!E25</f>
        <v>15891.54</v>
      </c>
      <c r="E1003" s="1">
        <v>0</v>
      </c>
      <c r="F1003" s="1">
        <v>0</v>
      </c>
      <c r="G1003" s="2">
        <f t="shared" si="22"/>
        <v>953.49240000000009</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113083.99</v>
      </c>
      <c r="D1004" s="1">
        <f>BILANCA!E26</f>
        <v>110217.92</v>
      </c>
      <c r="E1004" s="1">
        <v>0</v>
      </c>
      <c r="F1004" s="1">
        <v>0</v>
      </c>
      <c r="G1004" s="2">
        <f t="shared" si="22"/>
        <v>7003.9164300000011</v>
      </c>
      <c r="H1004" s="2">
        <f t="shared" si="19"/>
        <v>8.999999999650754E-2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216640.28</v>
      </c>
      <c r="D1006" s="1">
        <f>BILANCA!E28</f>
        <v>236700.08</v>
      </c>
      <c r="E1006" s="1">
        <v>0</v>
      </c>
      <c r="F1006" s="1">
        <v>0</v>
      </c>
      <c r="G1006" s="2">
        <f t="shared" si="22"/>
        <v>15870.930119999997</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4644.1900000000005</v>
      </c>
      <c r="D1007" s="1">
        <f>BILANCA!E29</f>
        <v>1711.0200000000004</v>
      </c>
      <c r="E1007" s="1">
        <v>0</v>
      </c>
      <c r="F1007" s="1">
        <v>0</v>
      </c>
      <c r="G1007" s="2">
        <f t="shared" si="22"/>
        <v>193.58952000000005</v>
      </c>
      <c r="H1007" s="2">
        <f t="shared" si="19"/>
        <v>0.21000000000094587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17227.02</v>
      </c>
      <c r="D1008" s="1">
        <f>BILANCA!E30</f>
        <v>17227.02</v>
      </c>
      <c r="E1008" s="1">
        <v>0</v>
      </c>
      <c r="F1008" s="1">
        <v>0</v>
      </c>
      <c r="G1008" s="2">
        <f t="shared" si="22"/>
        <v>1292.0265000000002</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12582.83</v>
      </c>
      <c r="D1012" s="1">
        <f>BILANCA!E34</f>
        <v>15516</v>
      </c>
      <c r="E1012" s="1">
        <v>0</v>
      </c>
      <c r="F1012" s="1">
        <v>0</v>
      </c>
      <c r="G1012" s="2">
        <f t="shared" si="22"/>
        <v>1264.83007</v>
      </c>
      <c r="H1012" s="2">
        <f t="shared" si="19"/>
        <v>0.17000000000007276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319.7800000000002</v>
      </c>
      <c r="D1023" s="1">
        <f>BILANCA!E45</f>
        <v>5900.18</v>
      </c>
      <c r="E1023" s="1">
        <v>0</v>
      </c>
      <c r="F1023" s="1">
        <v>0</v>
      </c>
      <c r="G1023" s="2">
        <f t="shared" si="22"/>
        <v>484.80560000000003</v>
      </c>
      <c r="H1023" s="2">
        <f t="shared" si="19"/>
        <v>0.40000000000009095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3664.51</v>
      </c>
      <c r="D1025" s="1">
        <f>BILANCA!E47</f>
        <v>9544.51</v>
      </c>
      <c r="E1025" s="1">
        <v>0</v>
      </c>
      <c r="F1025" s="1">
        <v>0</v>
      </c>
      <c r="G1025" s="2">
        <f t="shared" si="22"/>
        <v>955.64826000000016</v>
      </c>
      <c r="H1025" s="2">
        <f t="shared" si="19"/>
        <v>0.97999999999956344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3344.73</v>
      </c>
      <c r="D1028" s="1">
        <f>BILANCA!E50</f>
        <v>3644.33</v>
      </c>
      <c r="E1028" s="1">
        <v>0</v>
      </c>
      <c r="F1028" s="1">
        <v>0</v>
      </c>
      <c r="G1028" s="2">
        <f t="shared" si="22"/>
        <v>478.50254999999993</v>
      </c>
      <c r="H1028" s="2">
        <f t="shared" si="19"/>
        <v>0.59999999999990905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29933.48</v>
      </c>
      <c r="D1032" s="1">
        <f>BILANCA!E54</f>
        <v>42393.49</v>
      </c>
      <c r="E1032" s="1">
        <v>0</v>
      </c>
      <c r="F1032" s="1">
        <v>0</v>
      </c>
      <c r="G1032" s="2">
        <f t="shared" si="22"/>
        <v>5621.3025400000006</v>
      </c>
      <c r="H1032" s="2">
        <f t="shared" si="19"/>
        <v>0.96999999999752617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29933.48</v>
      </c>
      <c r="D1033" s="1">
        <f>BILANCA!E55</f>
        <v>42393.49</v>
      </c>
      <c r="E1033" s="1">
        <v>0</v>
      </c>
      <c r="F1033" s="1">
        <v>0</v>
      </c>
      <c r="G1033" s="2">
        <f t="shared" si="22"/>
        <v>5736.0230000000001</v>
      </c>
      <c r="H1033" s="2">
        <f t="shared" si="19"/>
        <v>0.96999999999752617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83852.240000000005</v>
      </c>
      <c r="D1046" s="1">
        <f>BILANCA!E68</f>
        <v>93709.68</v>
      </c>
      <c r="E1046" s="1">
        <v>0</v>
      </c>
      <c r="F1046" s="1">
        <v>0</v>
      </c>
      <c r="G1046" s="2">
        <f t="shared" si="22"/>
        <v>17090.110799999999</v>
      </c>
      <c r="H1046" s="2">
        <f t="shared" si="19"/>
        <v>0.56000000001222361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56153.31</v>
      </c>
      <c r="D1047" s="1">
        <f>BILANCA!E69</f>
        <v>73730.73</v>
      </c>
      <c r="E1047" s="1">
        <v>0</v>
      </c>
      <c r="F1047" s="1">
        <v>0</v>
      </c>
      <c r="G1047" s="2">
        <f t="shared" si="22"/>
        <v>13031.34528</v>
      </c>
      <c r="H1047" s="2">
        <f t="shared" si="19"/>
        <v>0.58000000000174623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56153.31</v>
      </c>
      <c r="D1048" s="1">
        <f>BILANCA!E70</f>
        <v>73702.509999999995</v>
      </c>
      <c r="E1048" s="1">
        <v>0</v>
      </c>
      <c r="F1048" s="1">
        <v>0</v>
      </c>
      <c r="G1048" s="2">
        <f t="shared" si="22"/>
        <v>13231.291449999999</v>
      </c>
      <c r="H1048" s="2">
        <f t="shared" si="19"/>
        <v>0.80000000000291038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56153.31</v>
      </c>
      <c r="D1050" s="1">
        <f>BILANCA!E72</f>
        <v>73702.509999999995</v>
      </c>
      <c r="E1050" s="1">
        <v>0</v>
      </c>
      <c r="F1050" s="1">
        <v>0</v>
      </c>
      <c r="G1050" s="2">
        <f t="shared" si="22"/>
        <v>13638.40811</v>
      </c>
      <c r="H1050" s="2">
        <f t="shared" si="19"/>
        <v>0.80000000000291038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28.22</v>
      </c>
      <c r="E1054" s="1">
        <v>0</v>
      </c>
      <c r="F1054" s="1">
        <v>0</v>
      </c>
      <c r="G1054" s="2">
        <f t="shared" si="22"/>
        <v>4.0072399999999995</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8946.24</v>
      </c>
      <c r="D1056" s="1">
        <f>BILANCA!E78</f>
        <v>2398.41</v>
      </c>
      <c r="E1056" s="1">
        <v>0</v>
      </c>
      <c r="F1056" s="1">
        <v>0</v>
      </c>
      <c r="G1056" s="2">
        <f t="shared" si="22"/>
        <v>1003.2433799999999</v>
      </c>
      <c r="H1056" s="2">
        <f t="shared" si="19"/>
        <v>0.6499999999996362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194.14</v>
      </c>
      <c r="D1062" s="1">
        <f>BILANCA!E84</f>
        <v>194.14</v>
      </c>
      <c r="E1062" s="1">
        <v>0</v>
      </c>
      <c r="F1062" s="1">
        <v>0</v>
      </c>
      <c r="G1062" s="2">
        <f t="shared" si="22"/>
        <v>46.011179999999996</v>
      </c>
      <c r="H1062" s="2">
        <f t="shared" si="19"/>
        <v>0.27999999999997272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8752.1</v>
      </c>
      <c r="D1064" s="1">
        <f>BILANCA!E86</f>
        <v>2204.27</v>
      </c>
      <c r="E1064" s="1">
        <v>0</v>
      </c>
      <c r="F1064" s="1">
        <v>0</v>
      </c>
      <c r="G1064" s="2">
        <f t="shared" si="22"/>
        <v>1066.0118400000001</v>
      </c>
      <c r="H1064" s="2">
        <f t="shared" si="19"/>
        <v>0.37000000000034561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17973.84</v>
      </c>
      <c r="D1124" s="1">
        <f>BILANCA!E146</f>
        <v>16661.78</v>
      </c>
      <c r="E1124" s="1">
        <v>0</v>
      </c>
      <c r="F1124" s="1">
        <v>0</v>
      </c>
      <c r="G1124" s="2">
        <f t="shared" si="22"/>
        <v>7232.9333999999999</v>
      </c>
      <c r="H1124" s="2">
        <f t="shared" si="23"/>
        <v>0.38000000000101863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3381.5899999999997</v>
      </c>
      <c r="D1127" s="1">
        <f>BILANCA!E149</f>
        <v>263</v>
      </c>
      <c r="E1127" s="1">
        <v>0</v>
      </c>
      <c r="F1127" s="1">
        <v>0</v>
      </c>
      <c r="G1127" s="2">
        <f t="shared" si="22"/>
        <v>562.69295999999997</v>
      </c>
      <c r="H1127" s="2">
        <f t="shared" si="23"/>
        <v>0.41000000000030923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603.89</v>
      </c>
      <c r="D1133" s="1">
        <f>BILANCA!E155</f>
        <v>263</v>
      </c>
      <c r="E1133" s="1">
        <v>0</v>
      </c>
      <c r="F1133" s="1">
        <v>0</v>
      </c>
      <c r="G1133" s="2">
        <f t="shared" si="22"/>
        <v>169.48349999999999</v>
      </c>
      <c r="H1133" s="2">
        <f t="shared" si="23"/>
        <v>0.11000000000001364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2777.7</v>
      </c>
      <c r="D1135" s="1">
        <f>BILANCA!E157</f>
        <v>0</v>
      </c>
      <c r="E1135" s="1">
        <v>0</v>
      </c>
      <c r="F1135" s="1">
        <v>0</v>
      </c>
      <c r="G1135" s="2">
        <f t="shared" si="22"/>
        <v>422.21039999999994</v>
      </c>
      <c r="H1135" s="2">
        <f t="shared" si="23"/>
        <v>0.3000000000001819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14552.43</v>
      </c>
      <c r="D1137" s="1">
        <f>BILANCA!E159</f>
        <v>16194.21</v>
      </c>
      <c r="E1137" s="1">
        <v>0</v>
      </c>
      <c r="F1137" s="1">
        <v>0</v>
      </c>
      <c r="G1137" s="2">
        <f t="shared" si="22"/>
        <v>7228.8909000000003</v>
      </c>
      <c r="H1137" s="2">
        <f t="shared" si="23"/>
        <v>0.63999999999941792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39.82</v>
      </c>
      <c r="D1138" s="1">
        <f>BILANCA!E160</f>
        <v>204.57</v>
      </c>
      <c r="E1138" s="1">
        <v>0</v>
      </c>
      <c r="F1138" s="1">
        <v>0</v>
      </c>
      <c r="G1138" s="2">
        <f t="shared" si="22"/>
        <v>69.588799999999992</v>
      </c>
      <c r="H1138" s="2">
        <f t="shared" si="23"/>
        <v>0.61000000000000654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778.85</v>
      </c>
      <c r="D1148" s="1">
        <f>BILANCA!E170</f>
        <v>918.76</v>
      </c>
      <c r="E1148" s="1">
        <v>0</v>
      </c>
      <c r="F1148" s="1">
        <v>0</v>
      </c>
      <c r="G1148" s="2">
        <f t="shared" si="22"/>
        <v>431.70105000000001</v>
      </c>
      <c r="H1148" s="2">
        <f t="shared" si="23"/>
        <v>0.38999999999998636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778.85</v>
      </c>
      <c r="D1149" s="1">
        <f>BILANCA!E171</f>
        <v>918.76</v>
      </c>
      <c r="E1149" s="1">
        <v>0</v>
      </c>
      <c r="F1149" s="1">
        <v>0</v>
      </c>
      <c r="G1149" s="2">
        <f t="shared" si="22"/>
        <v>434.31742000000003</v>
      </c>
      <c r="H1149" s="2">
        <f t="shared" si="23"/>
        <v>0.38999999999998636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234336.82</v>
      </c>
      <c r="D1152" s="1">
        <f>BILANCA!E175</f>
        <v>240914.03999999998</v>
      </c>
      <c r="E1152" s="1">
        <v>0</v>
      </c>
      <c r="F1152" s="1">
        <v>0</v>
      </c>
      <c r="G1152" s="2">
        <f t="shared" si="22"/>
        <v>121031.86809999999</v>
      </c>
      <c r="H1152" s="2">
        <f t="shared" si="23"/>
        <v>0.21999999997206032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70458.740000000005</v>
      </c>
      <c r="D1153" s="1">
        <f>BILANCA!E176</f>
        <v>70589.97</v>
      </c>
      <c r="E1153" s="1">
        <v>0</v>
      </c>
      <c r="F1153" s="1">
        <v>0</v>
      </c>
      <c r="G1153" s="2">
        <f t="shared" si="22"/>
        <v>35978.575600000004</v>
      </c>
      <c r="H1153" s="2">
        <f t="shared" si="23"/>
        <v>0.28999999999359716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70458.740000000005</v>
      </c>
      <c r="D1154" s="1">
        <f>BILANCA!E177</f>
        <v>70589.97</v>
      </c>
      <c r="E1154" s="1">
        <v>0</v>
      </c>
      <c r="F1154" s="1">
        <v>0</v>
      </c>
      <c r="G1154" s="2">
        <f t="shared" si="22"/>
        <v>36190.214280000007</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54156.25</v>
      </c>
      <c r="D1155" s="1">
        <f>BILANCA!E178</f>
        <v>55790.89</v>
      </c>
      <c r="E1155" s="1">
        <v>0</v>
      </c>
      <c r="F1155" s="1">
        <v>0</v>
      </c>
      <c r="G1155" s="2">
        <f t="shared" si="22"/>
        <v>28506.941159999998</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16139.41</v>
      </c>
      <c r="D1156" s="1">
        <f>BILANCA!E179</f>
        <v>14587.75</v>
      </c>
      <c r="E1156" s="1">
        <v>0</v>
      </c>
      <c r="F1156" s="1">
        <v>0</v>
      </c>
      <c r="G1156" s="2">
        <f t="shared" si="22"/>
        <v>7839.4794299999994</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163.08000000000001</v>
      </c>
      <c r="D1157" s="1">
        <f>BILANCA!E180</f>
        <v>211.33</v>
      </c>
      <c r="E1157" s="1">
        <v>0</v>
      </c>
      <c r="F1157" s="1">
        <v>0</v>
      </c>
      <c r="G1157" s="2">
        <f t="shared" si="22"/>
        <v>101.91875999999999</v>
      </c>
      <c r="H1157" s="2">
        <f t="shared" si="23"/>
        <v>0.41000000000002501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163.08000000000001</v>
      </c>
      <c r="D1160" s="1">
        <f>BILANCA!E183</f>
        <v>211.33</v>
      </c>
      <c r="E1160" s="1">
        <v>0</v>
      </c>
      <c r="F1160" s="1">
        <v>0</v>
      </c>
      <c r="G1160" s="2">
        <f t="shared" si="22"/>
        <v>103.67598000000001</v>
      </c>
      <c r="H1160" s="2">
        <f t="shared" si="23"/>
        <v>0.41000000000002501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163878.08000000002</v>
      </c>
      <c r="D1214" s="1">
        <f>BILANCA!E237</f>
        <v>170324.06999999998</v>
      </c>
      <c r="E1214" s="1">
        <v>0</v>
      </c>
      <c r="F1214" s="1">
        <v>0</v>
      </c>
      <c r="G1214" s="2">
        <f t="shared" si="22"/>
        <v>116545.55682</v>
      </c>
      <c r="H1214" s="2">
        <f t="shared" si="23"/>
        <v>0.14999999999417923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150484.57</v>
      </c>
      <c r="D1215" s="1">
        <f>BILANCA!E238</f>
        <v>147204.35999999999</v>
      </c>
      <c r="E1215" s="1">
        <v>0</v>
      </c>
      <c r="F1215" s="1">
        <v>0</v>
      </c>
      <c r="G1215" s="2">
        <f t="shared" si="22"/>
        <v>103215.24328000001</v>
      </c>
      <c r="H1215" s="2">
        <f t="shared" si="23"/>
        <v>0.78999999997904524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150484.57</v>
      </c>
      <c r="D1216" s="1">
        <f>BILANCA!E239</f>
        <v>147204.35999999999</v>
      </c>
      <c r="E1216" s="1">
        <v>0</v>
      </c>
      <c r="F1216" s="1">
        <v>0</v>
      </c>
      <c r="G1216" s="2">
        <f t="shared" si="22"/>
        <v>103660.13657</v>
      </c>
      <c r="H1216" s="2">
        <f t="shared" si="23"/>
        <v>0.78999999997904524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62833.72</v>
      </c>
      <c r="D1217" s="1">
        <f>BILANCA!E240</f>
        <v>51562.31</v>
      </c>
      <c r="E1217" s="1">
        <v>0</v>
      </c>
      <c r="F1217" s="1">
        <v>0</v>
      </c>
      <c r="G1217" s="2">
        <f t="shared" si="22"/>
        <v>38834.251560000004</v>
      </c>
      <c r="H1217" s="2">
        <f t="shared" si="23"/>
        <v>0.58999999999650754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87650.85</v>
      </c>
      <c r="D1218" s="1">
        <f>BILANCA!E241</f>
        <v>95642.05</v>
      </c>
      <c r="E1218" s="1">
        <v>0</v>
      </c>
      <c r="F1218" s="1">
        <v>0</v>
      </c>
      <c r="G1218" s="2">
        <f t="shared" si="22"/>
        <v>65549.713250000001</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-4580.33</v>
      </c>
      <c r="D1222" s="1">
        <f>BILANCA!E245</f>
        <v>6457.93</v>
      </c>
      <c r="E1222" s="1">
        <v>0</v>
      </c>
      <c r="F1222" s="1">
        <v>0</v>
      </c>
      <c r="G1222" s="2">
        <f t="shared" si="22"/>
        <v>1992.1916699999999</v>
      </c>
      <c r="H1222" s="2">
        <f t="shared" si="23"/>
        <v>0.3999999999996362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10198.09</v>
      </c>
      <c r="D1223" s="1">
        <f>BILANCA!E246</f>
        <v>39571.33</v>
      </c>
      <c r="E1223" s="1">
        <v>0</v>
      </c>
      <c r="F1223" s="1">
        <v>0</v>
      </c>
      <c r="G1223" s="2">
        <f t="shared" si="22"/>
        <v>21441.78</v>
      </c>
      <c r="H1223" s="2">
        <f t="shared" si="23"/>
        <v>0.42000000000189175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10198.09</v>
      </c>
      <c r="D1224" s="1">
        <f>BILANCA!E247</f>
        <v>39571.33</v>
      </c>
      <c r="E1224" s="1">
        <v>0</v>
      </c>
      <c r="F1224" s="1">
        <v>0</v>
      </c>
      <c r="G1224" s="2">
        <f t="shared" si="22"/>
        <v>21531.120749999998</v>
      </c>
      <c r="H1224" s="2">
        <f t="shared" si="23"/>
        <v>0.42000000000189175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14778.42</v>
      </c>
      <c r="D1227" s="1">
        <f>BILANCA!E250</f>
        <v>33113.4</v>
      </c>
      <c r="E1227" s="1">
        <v>0</v>
      </c>
      <c r="F1227" s="1">
        <v>0</v>
      </c>
      <c r="G1227" s="2">
        <f t="shared" si="22"/>
        <v>19765.273679999998</v>
      </c>
      <c r="H1227" s="2">
        <f t="shared" si="23"/>
        <v>0.82000000000152795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14778.42</v>
      </c>
      <c r="D1229" s="1">
        <f>BILANCA!E252</f>
        <v>33113.4</v>
      </c>
      <c r="E1229" s="1">
        <v>0</v>
      </c>
      <c r="F1229" s="1">
        <v>0</v>
      </c>
      <c r="G1229" s="2">
        <f t="shared" si="22"/>
        <v>19927.28412</v>
      </c>
      <c r="H1229" s="2">
        <f t="shared" si="23"/>
        <v>0.82000000000152795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17973.84</v>
      </c>
      <c r="D1232" s="1">
        <f>BILANCA!E255</f>
        <v>16661.78</v>
      </c>
      <c r="E1232" s="1">
        <v>0</v>
      </c>
      <c r="F1232" s="1">
        <v>0</v>
      </c>
      <c r="G1232" s="2">
        <f t="shared" si="22"/>
        <v>12773.052599999999</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3981.68</v>
      </c>
      <c r="D1236" s="1">
        <f>BILANCA!E259</f>
        <v>3981.68</v>
      </c>
      <c r="E1236" s="1">
        <v>0</v>
      </c>
      <c r="F1236" s="1">
        <v>0</v>
      </c>
      <c r="G1236" s="2">
        <f t="shared" si="22"/>
        <v>3022.09512</v>
      </c>
      <c r="H1236" s="2">
        <f t="shared" si="23"/>
        <v>0.64000000000032742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3981.68</v>
      </c>
      <c r="D1237" s="1">
        <f>BILANCA!E260</f>
        <v>3981.68</v>
      </c>
      <c r="E1237" s="1">
        <v>0</v>
      </c>
      <c r="F1237" s="1">
        <v>0</v>
      </c>
      <c r="G1237" s="2">
        <f t="shared" si="22"/>
        <v>3034.04016</v>
      </c>
      <c r="H1237" s="2">
        <f t="shared" si="23"/>
        <v>0.64000000000032742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2452.64</v>
      </c>
      <c r="D1240" s="1">
        <f>BILANCA!E264</f>
        <v>1818.23</v>
      </c>
      <c r="E1240" s="1">
        <v>0</v>
      </c>
      <c r="F1240" s="1">
        <v>0</v>
      </c>
      <c r="G1240" s="2">
        <f t="shared" si="22"/>
        <v>1564.8987000000002</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15521.2</v>
      </c>
      <c r="D1241" s="1">
        <f>BILANCA!E265</f>
        <v>14843.55</v>
      </c>
      <c r="E1241" s="1">
        <v>0</v>
      </c>
      <c r="F1241" s="1">
        <v>0</v>
      </c>
      <c r="G1241" s="2">
        <f t="shared" si="22"/>
        <v>11663.741399999999</v>
      </c>
      <c r="H1241" s="2">
        <f t="shared" si="23"/>
        <v>0.65000000000145519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5319.86</v>
      </c>
      <c r="D1244" s="1">
        <f>BILANCA!E268</f>
        <v>2029.25</v>
      </c>
      <c r="E1244" s="1">
        <v>0</v>
      </c>
      <c r="F1244" s="1">
        <v>0</v>
      </c>
      <c r="G1244" s="2">
        <f t="shared" si="24"/>
        <v>2447.7519600000001</v>
      </c>
      <c r="H1244" s="2">
        <f t="shared" si="23"/>
        <v>0.39000000000032742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3432.24</v>
      </c>
      <c r="D1245" s="1">
        <f>BILANCA!E269</f>
        <v>175.02</v>
      </c>
      <c r="E1245" s="1">
        <v>0</v>
      </c>
      <c r="F1245" s="1">
        <v>0</v>
      </c>
      <c r="G1245" s="2">
        <f t="shared" si="24"/>
        <v>990.95735999999999</v>
      </c>
      <c r="H1245" s="2">
        <f t="shared" si="23"/>
        <v>0.25999999999979195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70458.740000000005</v>
      </c>
      <c r="D1264" s="1">
        <f>BILANCA!E288</f>
        <v>70589.97</v>
      </c>
      <c r="E1264" s="1">
        <v>0</v>
      </c>
      <c r="F1264" s="1">
        <v>0</v>
      </c>
      <c r="G1264" s="2">
        <f t="shared" si="24"/>
        <v>59470.46908000001</v>
      </c>
      <c r="H1264" s="2">
        <f t="shared" si="23"/>
        <v>0.28999999999359716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798774.09000000008</v>
      </c>
      <c r="D1408" s="1">
        <f>'RAS-funkcijski'!E114</f>
        <v>902604.78</v>
      </c>
      <c r="E1408" s="1">
        <v>0</v>
      </c>
      <c r="F1408" s="1">
        <v>0</v>
      </c>
      <c r="G1408" s="2">
        <f t="shared" si="24"/>
        <v>286438.20150000002</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752766.15</v>
      </c>
      <c r="D1409" s="1">
        <f>'RAS-funkcijski'!E115</f>
        <v>845502.25</v>
      </c>
      <c r="E1409" s="1">
        <v>0</v>
      </c>
      <c r="F1409" s="1">
        <v>0</v>
      </c>
      <c r="G1409" s="2">
        <f t="shared" si="24"/>
        <v>271258.54214999999</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752766.15</v>
      </c>
      <c r="D1410" s="1">
        <f>'RAS-funkcijski'!E116</f>
        <v>845502.25</v>
      </c>
      <c r="E1410" s="1">
        <v>0</v>
      </c>
      <c r="F1410" s="1">
        <v>0</v>
      </c>
      <c r="G1410" s="2">
        <f t="shared" si="24"/>
        <v>273702.31280000001</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46007.94</v>
      </c>
      <c r="D1420" s="1">
        <f>'RAS-funkcijski'!E126</f>
        <v>57102.53</v>
      </c>
      <c r="E1420" s="1">
        <v>0</v>
      </c>
      <c r="F1420" s="1">
        <v>0</v>
      </c>
      <c r="G1420" s="2">
        <f t="shared" si="24"/>
        <v>19545.985999999997</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798774.09000000008</v>
      </c>
      <c r="D1435" s="13">
        <f>'RAS-funkcijski'!E141</f>
        <v>902604.78</v>
      </c>
      <c r="E1435" s="13">
        <v>0</v>
      </c>
      <c r="F1435" s="13">
        <v>0</v>
      </c>
      <c r="G1435" s="14">
        <f t="shared" si="24"/>
        <v>356745.76005000004</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338.18</v>
      </c>
      <c r="E1436" s="6">
        <v>0</v>
      </c>
      <c r="F1436" s="6">
        <v>0</v>
      </c>
      <c r="G1436" s="7">
        <f t="shared" si="24"/>
        <v>0.67636000000000007</v>
      </c>
      <c r="H1436" s="7">
        <f t="shared" si="27"/>
        <v>0.18000000000000682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338.18</v>
      </c>
      <c r="E1437" s="1">
        <v>0</v>
      </c>
      <c r="F1437" s="1">
        <v>0</v>
      </c>
      <c r="G1437" s="2">
        <f t="shared" si="24"/>
        <v>1.3527200000000001</v>
      </c>
      <c r="H1437" s="2">
        <f t="shared" si="27"/>
        <v>0.18000000000000682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338.18</v>
      </c>
      <c r="E1445" s="1">
        <v>0</v>
      </c>
      <c r="F1445" s="1">
        <v>0</v>
      </c>
      <c r="G1445" s="2">
        <f t="shared" si="24"/>
        <v>6.7636000000000003</v>
      </c>
      <c r="H1445" s="2">
        <f t="shared" si="27"/>
        <v>0.18000000000000682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338.18</v>
      </c>
      <c r="E1451" s="1">
        <v>0</v>
      </c>
      <c r="F1451" s="1">
        <v>0</v>
      </c>
      <c r="G1451" s="2">
        <f t="shared" si="24"/>
        <v>10.821760000000001</v>
      </c>
      <c r="H1451" s="2">
        <f t="shared" si="27"/>
        <v>0.18000000000000682</v>
      </c>
      <c r="I1451" s="10">
        <f t="shared" si="29"/>
        <v>1.9479168000000739</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70458.73</v>
      </c>
      <c r="D1480" s="6"/>
      <c r="E1480" s="6">
        <v>0</v>
      </c>
      <c r="F1480" s="6">
        <v>0</v>
      </c>
      <c r="G1480" s="7">
        <f t="shared" ref="G1480:G1580" si="34">B1480/1000*C1480</f>
        <v>70.458730000000003</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919416.36999999988</v>
      </c>
      <c r="D1481" s="1">
        <v>0</v>
      </c>
      <c r="E1481" s="1">
        <v>0</v>
      </c>
      <c r="F1481" s="1">
        <v>0</v>
      </c>
      <c r="G1481" s="2">
        <f t="shared" si="34"/>
        <v>1838.8327399999998</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891078.29999999993</v>
      </c>
      <c r="D1483" s="1">
        <v>0</v>
      </c>
      <c r="E1483" s="1">
        <v>0</v>
      </c>
      <c r="F1483" s="1">
        <v>0</v>
      </c>
      <c r="G1483" s="2">
        <f t="shared" si="34"/>
        <v>3564.3131999999996</v>
      </c>
      <c r="H1483" s="2">
        <f t="shared" si="35"/>
        <v>0.29999999993015081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701981.7</v>
      </c>
      <c r="D1484" s="1">
        <v>0</v>
      </c>
      <c r="E1484" s="1">
        <v>0</v>
      </c>
      <c r="F1484" s="1">
        <v>0</v>
      </c>
      <c r="G1484" s="2">
        <f t="shared" si="34"/>
        <v>3509.9085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187602.23</v>
      </c>
      <c r="D1485" s="1">
        <v>0</v>
      </c>
      <c r="E1485" s="1">
        <v>0</v>
      </c>
      <c r="F1485" s="1">
        <v>0</v>
      </c>
      <c r="G1485" s="2">
        <f t="shared" si="34"/>
        <v>1125.61338</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1494.37</v>
      </c>
      <c r="D1486" s="1">
        <v>0</v>
      </c>
      <c r="E1486" s="1">
        <v>0</v>
      </c>
      <c r="F1486" s="1">
        <v>0</v>
      </c>
      <c r="G1486" s="2">
        <f t="shared" si="34"/>
        <v>10.46059</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28338.07</v>
      </c>
      <c r="D1492" s="1">
        <v>0</v>
      </c>
      <c r="E1492" s="1">
        <v>0</v>
      </c>
      <c r="F1492" s="1">
        <v>0</v>
      </c>
      <c r="G1492" s="2">
        <f t="shared" si="34"/>
        <v>368.39490999999998</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919285.13</v>
      </c>
      <c r="D1499" s="1">
        <v>0</v>
      </c>
      <c r="E1499" s="1">
        <v>0</v>
      </c>
      <c r="F1499" s="1">
        <v>0</v>
      </c>
      <c r="G1499" s="2">
        <f t="shared" si="34"/>
        <v>18385.702600000001</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890947.06</v>
      </c>
      <c r="D1501" s="1">
        <v>0</v>
      </c>
      <c r="E1501" s="1">
        <v>0</v>
      </c>
      <c r="F1501" s="1">
        <v>0</v>
      </c>
      <c r="G1501" s="2">
        <f t="shared" si="34"/>
        <v>19600.835319999998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700347.06</v>
      </c>
      <c r="D1502" s="1">
        <v>0</v>
      </c>
      <c r="E1502" s="1">
        <v>0</v>
      </c>
      <c r="F1502" s="1">
        <v>0</v>
      </c>
      <c r="G1502" s="2">
        <f t="shared" si="34"/>
        <v>16107.982380000001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189153.89</v>
      </c>
      <c r="D1503" s="1">
        <v>0</v>
      </c>
      <c r="E1503" s="1">
        <v>0</v>
      </c>
      <c r="F1503" s="1">
        <v>0</v>
      </c>
      <c r="G1503" s="2">
        <f t="shared" si="34"/>
        <v>4539.6933600000002</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1446.11</v>
      </c>
      <c r="D1504" s="1">
        <v>0</v>
      </c>
      <c r="E1504" s="1">
        <v>0</v>
      </c>
      <c r="F1504" s="1">
        <v>0</v>
      </c>
      <c r="G1504" s="2">
        <f t="shared" si="34"/>
        <v>36.152749999999997</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28338.07</v>
      </c>
      <c r="D1510" s="1">
        <v>0</v>
      </c>
      <c r="E1510" s="1">
        <v>0</v>
      </c>
      <c r="F1510" s="1">
        <v>0</v>
      </c>
      <c r="G1510" s="2">
        <f t="shared" si="34"/>
        <v>878.48016999999993</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70589.969999999856</v>
      </c>
      <c r="D1517" s="1">
        <v>0</v>
      </c>
      <c r="E1517" s="1">
        <v>0</v>
      </c>
      <c r="F1517" s="1">
        <v>0</v>
      </c>
      <c r="G1517" s="2">
        <f t="shared" si="34"/>
        <v>2682.4188599999943</v>
      </c>
      <c r="H1517" s="2">
        <f t="shared" si="35"/>
        <v>3.0000000144354999E-2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70589.97</v>
      </c>
      <c r="D1576" s="1">
        <v>0</v>
      </c>
      <c r="E1576" s="1">
        <v>0</v>
      </c>
      <c r="F1576" s="1">
        <v>0</v>
      </c>
      <c r="G1576" s="2">
        <f t="shared" si="34"/>
        <v>6847.2270900000003</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70589.97</v>
      </c>
      <c r="D1578" s="1">
        <v>0</v>
      </c>
      <c r="E1578" s="1">
        <v>0</v>
      </c>
      <c r="F1578" s="1">
        <v>0</v>
      </c>
      <c r="G1578" s="2">
        <f t="shared" si="34"/>
        <v>6988.4070300000003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775908</v>
      </c>
      <c r="I16" s="170">
        <f>'PR-RAS'!E6</f>
        <v>913643.04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783995.68000000017</v>
      </c>
      <c r="I17" s="170">
        <f>'PR-RAS'!E151</f>
        <v>874071.71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6457.9300000001258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4580.3300000002018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150484.58000000002</v>
      </c>
      <c r="I20" s="173">
        <f>BILANCA!E7</f>
        <v>147204.36000000004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83852.240000000005</v>
      </c>
      <c r="I21" s="175">
        <f>BILANCA!E68</f>
        <v>93709.68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70458.740000000005</v>
      </c>
      <c r="I22" s="175">
        <f>BILANCA!E176</f>
        <v>70589.97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163878.08000000002</v>
      </c>
      <c r="I23" s="177">
        <f>BILANCA!E237</f>
        <v>170324.06999999998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798774.09000000008</v>
      </c>
      <c r="I27" s="175">
        <f>'RAS-funkcijski'!E114</f>
        <v>902604.78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798774.09000000008</v>
      </c>
      <c r="I28" s="179">
        <f>'RAS-funkcijski'!E141</f>
        <v>902604.78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338.18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70458.73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70589.969999999856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70589.97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86" sqref="E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775908</v>
      </c>
      <c r="E6" s="51">
        <f>E7+E44+E50+E82+E106+E124+E133+E139</f>
        <v>913643.04</v>
      </c>
      <c r="F6" s="52">
        <f t="shared" ref="F6:F131" si="0">IF(D6&lt;&gt;0,IF(E6/D6&gt;=100,"&gt;&gt;100",E6/D6*100),"-")</f>
        <v>117.75146537991618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97669.540000000008</v>
      </c>
      <c r="E50" s="51">
        <f>E51+E54+E59+E62+E65+E68+E71+E74+E77</f>
        <v>83171.839999999997</v>
      </c>
      <c r="F50" s="52">
        <f t="shared" si="0"/>
        <v>85.156375262953006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27601.040000000001</v>
      </c>
      <c r="E68" s="51">
        <f t="shared" si="15"/>
        <v>30434.42</v>
      </c>
      <c r="F68" s="52">
        <f t="shared" si="0"/>
        <v>110.26548274992535</v>
      </c>
    </row>
    <row r="69" spans="1:6" ht="12.75" customHeight="1" x14ac:dyDescent="0.2">
      <c r="A69" s="53" t="s">
        <v>184</v>
      </c>
      <c r="B69" s="85" t="s">
        <v>185</v>
      </c>
      <c r="C69" s="50" t="s">
        <v>184</v>
      </c>
      <c r="D69" s="242">
        <v>27601.040000000001</v>
      </c>
      <c r="E69" s="242">
        <v>30434.42</v>
      </c>
      <c r="F69" s="52">
        <f t="shared" si="0"/>
        <v>110.26548274992535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70068.5</v>
      </c>
      <c r="E77" s="51">
        <f t="shared" si="18"/>
        <v>52737.42</v>
      </c>
      <c r="F77" s="52">
        <f t="shared" si="0"/>
        <v>75.26551874237353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70068.5</v>
      </c>
      <c r="E80" s="242">
        <v>52737.42</v>
      </c>
      <c r="F80" s="52">
        <f t="shared" si="0"/>
        <v>75.26551874237353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0.13</v>
      </c>
      <c r="E82" s="51">
        <f t="shared" si="19"/>
        <v>44.8</v>
      </c>
      <c r="F82" s="52" t="str">
        <f t="shared" si="0"/>
        <v>&gt;&gt;100</v>
      </c>
    </row>
    <row r="83" spans="1:6" ht="12.75" customHeight="1" x14ac:dyDescent="0.2">
      <c r="A83" s="53">
        <v>641</v>
      </c>
      <c r="B83" s="85" t="s">
        <v>212</v>
      </c>
      <c r="C83" s="50" t="s">
        <v>213</v>
      </c>
      <c r="D83" s="51">
        <f t="shared" ref="D83:E83" si="20">SUM(D84:D90)</f>
        <v>0.13</v>
      </c>
      <c r="E83" s="51">
        <f t="shared" si="20"/>
        <v>44.8</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44.8</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134221.95000000001</v>
      </c>
      <c r="E106" s="51">
        <f t="shared" si="23"/>
        <v>155266.22</v>
      </c>
      <c r="F106" s="52">
        <f t="shared" si="0"/>
        <v>115.67870977884019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134221.95000000001</v>
      </c>
      <c r="E112" s="51">
        <f t="shared" si="25"/>
        <v>155266.22</v>
      </c>
      <c r="F112" s="52">
        <f t="shared" si="0"/>
        <v>115.67870977884019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134221.95000000001</v>
      </c>
      <c r="E117" s="242">
        <v>155266.22</v>
      </c>
      <c r="F117" s="52">
        <f t="shared" si="0"/>
        <v>115.67870977884019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15119.779999999999</v>
      </c>
      <c r="E124" s="51">
        <f t="shared" si="27"/>
        <v>36677.949999999997</v>
      </c>
      <c r="F124" s="52">
        <f t="shared" si="0"/>
        <v>242.58256403201634</v>
      </c>
    </row>
    <row r="125" spans="1:6" ht="12.75" customHeight="1" x14ac:dyDescent="0.2">
      <c r="A125" s="53">
        <v>661</v>
      </c>
      <c r="B125" s="86" t="s">
        <v>296</v>
      </c>
      <c r="C125" s="50" t="s">
        <v>297</v>
      </c>
      <c r="D125" s="51">
        <f t="shared" ref="D125:E125" si="28">SUM(D126:D127)</f>
        <v>1077.71</v>
      </c>
      <c r="E125" s="51">
        <f t="shared" si="28"/>
        <v>2064.3200000000002</v>
      </c>
      <c r="F125" s="52">
        <f t="shared" si="0"/>
        <v>191.5468910931512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1077.71</v>
      </c>
      <c r="E127" s="242">
        <v>2064.3200000000002</v>
      </c>
      <c r="F127" s="52">
        <f t="shared" si="0"/>
        <v>191.5468910931512</v>
      </c>
    </row>
    <row r="128" spans="1:6" ht="24" x14ac:dyDescent="0.2">
      <c r="A128" s="53">
        <v>663</v>
      </c>
      <c r="B128" s="231" t="s">
        <v>302</v>
      </c>
      <c r="C128" s="50" t="s">
        <v>303</v>
      </c>
      <c r="D128" s="51">
        <f t="shared" ref="D128:E128" si="29">SUM(D129:D132)</f>
        <v>14042.07</v>
      </c>
      <c r="E128" s="51">
        <f t="shared" si="29"/>
        <v>34613.629999999997</v>
      </c>
      <c r="F128" s="52">
        <f t="shared" si="0"/>
        <v>246.49948333828274</v>
      </c>
    </row>
    <row r="129" spans="1:6" ht="12.75" customHeight="1" x14ac:dyDescent="0.2">
      <c r="A129" s="53">
        <v>6631</v>
      </c>
      <c r="B129" s="86" t="s">
        <v>304</v>
      </c>
      <c r="C129" s="50" t="s">
        <v>305</v>
      </c>
      <c r="D129" s="242">
        <v>14042.07</v>
      </c>
      <c r="E129" s="242"/>
      <c r="F129" s="52">
        <f t="shared" si="0"/>
        <v>0</v>
      </c>
    </row>
    <row r="130" spans="1:6" ht="12.75" customHeight="1" x14ac:dyDescent="0.2">
      <c r="A130" s="53">
        <v>6632</v>
      </c>
      <c r="B130" s="232" t="s">
        <v>306</v>
      </c>
      <c r="C130" s="50" t="s">
        <v>307</v>
      </c>
      <c r="D130" s="242">
        <v>0</v>
      </c>
      <c r="E130" s="242">
        <v>34613.629999999997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528896.6</v>
      </c>
      <c r="E133" s="51">
        <f t="shared" si="30"/>
        <v>638482.23</v>
      </c>
      <c r="F133" s="52">
        <f t="shared" ref="F133:F223" si="31">IF(D133&lt;&gt;0,IF(E133/D133&gt;=100,"&gt;&gt;100",E133/D133*100),"-")</f>
        <v>120.71966996951767</v>
      </c>
    </row>
    <row r="134" spans="1:6" ht="24" x14ac:dyDescent="0.2">
      <c r="A134" s="53">
        <v>671</v>
      </c>
      <c r="B134" s="232" t="s">
        <v>314</v>
      </c>
      <c r="C134" s="50" t="s">
        <v>315</v>
      </c>
      <c r="D134" s="51">
        <f t="shared" ref="D134:E134" si="32">SUM(D135:D137)</f>
        <v>528896.6</v>
      </c>
      <c r="E134" s="51">
        <f t="shared" si="32"/>
        <v>638482.23</v>
      </c>
      <c r="F134" s="52">
        <f t="shared" si="31"/>
        <v>120.71966996951767</v>
      </c>
    </row>
    <row r="135" spans="1:6" ht="12.75" customHeight="1" x14ac:dyDescent="0.2">
      <c r="A135" s="53">
        <v>6711</v>
      </c>
      <c r="B135" s="85" t="s">
        <v>316</v>
      </c>
      <c r="C135" s="50" t="s">
        <v>317</v>
      </c>
      <c r="D135" s="242">
        <v>528896.6</v>
      </c>
      <c r="E135" s="242">
        <v>638482.23</v>
      </c>
      <c r="F135" s="52">
        <f t="shared" si="31"/>
        <v>120.71966996951767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783995.68000000017</v>
      </c>
      <c r="E151" s="51">
        <f t="shared" si="35"/>
        <v>874071.71</v>
      </c>
      <c r="F151" s="52">
        <f t="shared" si="31"/>
        <v>111.48935284949526</v>
      </c>
    </row>
    <row r="152" spans="1:6" ht="12.75" customHeight="1" x14ac:dyDescent="0.2">
      <c r="A152" s="53">
        <v>31</v>
      </c>
      <c r="B152" s="85" t="s">
        <v>349</v>
      </c>
      <c r="C152" s="50" t="s">
        <v>350</v>
      </c>
      <c r="D152" s="51">
        <f t="shared" ref="D152:E152" si="36">D153+D158+D159</f>
        <v>608715.1100000001</v>
      </c>
      <c r="E152" s="51">
        <f t="shared" si="36"/>
        <v>700507.78999999992</v>
      </c>
      <c r="F152" s="52">
        <f t="shared" si="31"/>
        <v>115.07974395444198</v>
      </c>
    </row>
    <row r="153" spans="1:6" ht="12.75" customHeight="1" x14ac:dyDescent="0.2">
      <c r="A153" s="53">
        <v>311</v>
      </c>
      <c r="B153" s="85" t="s">
        <v>351</v>
      </c>
      <c r="C153" s="50" t="s">
        <v>352</v>
      </c>
      <c r="D153" s="51">
        <f t="shared" ref="D153:E153" si="37">SUM(D154:D157)</f>
        <v>496564.02</v>
      </c>
      <c r="E153" s="51">
        <f t="shared" si="37"/>
        <v>560777.59</v>
      </c>
      <c r="F153" s="52">
        <f t="shared" si="31"/>
        <v>112.93157929565656</v>
      </c>
    </row>
    <row r="154" spans="1:6" ht="12.75" customHeight="1" x14ac:dyDescent="0.2">
      <c r="A154" s="53">
        <v>3111</v>
      </c>
      <c r="B154" s="85" t="s">
        <v>353</v>
      </c>
      <c r="C154" s="50" t="s">
        <v>354</v>
      </c>
      <c r="D154" s="242">
        <v>496564.02</v>
      </c>
      <c r="E154" s="242">
        <v>560777.59</v>
      </c>
      <c r="F154" s="52">
        <f t="shared" si="31"/>
        <v>112.93157929565656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37436.79</v>
      </c>
      <c r="E158" s="242">
        <v>56872.59</v>
      </c>
      <c r="F158" s="52">
        <f t="shared" si="31"/>
        <v>151.91631013235909</v>
      </c>
    </row>
    <row r="159" spans="1:6" ht="12.75" customHeight="1" x14ac:dyDescent="0.2">
      <c r="A159" s="53">
        <v>313</v>
      </c>
      <c r="B159" s="85" t="s">
        <v>363</v>
      </c>
      <c r="C159" s="50" t="s">
        <v>364</v>
      </c>
      <c r="D159" s="51">
        <f t="shared" ref="D159:E159" si="38">SUM(D160:D162)</f>
        <v>74714.3</v>
      </c>
      <c r="E159" s="51">
        <f t="shared" si="38"/>
        <v>82857.61</v>
      </c>
      <c r="F159" s="52">
        <f t="shared" si="31"/>
        <v>110.89926560243488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74714.3</v>
      </c>
      <c r="E161" s="242">
        <v>82857.61</v>
      </c>
      <c r="F161" s="52">
        <f t="shared" si="31"/>
        <v>110.89926560243488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174053.9</v>
      </c>
      <c r="E163" s="51">
        <f t="shared" si="39"/>
        <v>172073.39</v>
      </c>
      <c r="F163" s="52">
        <f t="shared" si="31"/>
        <v>98.862128340703663</v>
      </c>
    </row>
    <row r="164" spans="1:6" ht="12.75" customHeight="1" x14ac:dyDescent="0.2">
      <c r="A164" s="53">
        <v>321</v>
      </c>
      <c r="B164" s="85" t="s">
        <v>372</v>
      </c>
      <c r="C164" s="50" t="s">
        <v>373</v>
      </c>
      <c r="D164" s="51">
        <f t="shared" ref="D164:E164" si="40">SUM(D165:D168)</f>
        <v>12349.16</v>
      </c>
      <c r="E164" s="51">
        <f t="shared" si="40"/>
        <v>10941.57</v>
      </c>
      <c r="F164" s="52">
        <f t="shared" si="31"/>
        <v>88.601734854840331</v>
      </c>
    </row>
    <row r="165" spans="1:6" ht="12.75" customHeight="1" x14ac:dyDescent="0.2">
      <c r="A165" s="53">
        <v>3211</v>
      </c>
      <c r="B165" s="85" t="s">
        <v>374</v>
      </c>
      <c r="C165" s="50" t="s">
        <v>375</v>
      </c>
      <c r="D165" s="242">
        <v>1394.36</v>
      </c>
      <c r="E165" s="242">
        <v>2660.57</v>
      </c>
      <c r="F165" s="52">
        <f t="shared" si="31"/>
        <v>190.80940359734936</v>
      </c>
    </row>
    <row r="166" spans="1:6" ht="12.75" customHeight="1" x14ac:dyDescent="0.2">
      <c r="A166" s="53">
        <v>3212</v>
      </c>
      <c r="B166" s="85" t="s">
        <v>376</v>
      </c>
      <c r="C166" s="50" t="s">
        <v>377</v>
      </c>
      <c r="D166" s="242">
        <v>7499.24</v>
      </c>
      <c r="E166" s="242">
        <v>6445.94</v>
      </c>
      <c r="F166" s="52">
        <f t="shared" si="31"/>
        <v>85.954576730442014</v>
      </c>
    </row>
    <row r="167" spans="1:6" ht="12.75" customHeight="1" x14ac:dyDescent="0.2">
      <c r="A167" s="53">
        <v>3213</v>
      </c>
      <c r="B167" s="85" t="s">
        <v>378</v>
      </c>
      <c r="C167" s="50" t="s">
        <v>379</v>
      </c>
      <c r="D167" s="242">
        <v>3455.56</v>
      </c>
      <c r="E167" s="242">
        <v>1835.06</v>
      </c>
      <c r="F167" s="52">
        <f t="shared" si="31"/>
        <v>53.104561923393021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115942.91</v>
      </c>
      <c r="E169" s="51">
        <f t="shared" si="41"/>
        <v>126705.04000000001</v>
      </c>
      <c r="F169" s="52">
        <f t="shared" si="31"/>
        <v>109.28226659137674</v>
      </c>
    </row>
    <row r="170" spans="1:6" ht="12.75" customHeight="1" x14ac:dyDescent="0.2">
      <c r="A170" s="53">
        <v>3221</v>
      </c>
      <c r="B170" s="85" t="s">
        <v>384</v>
      </c>
      <c r="C170" s="50" t="s">
        <v>385</v>
      </c>
      <c r="D170" s="242">
        <v>29072.53</v>
      </c>
      <c r="E170" s="242">
        <v>24224.240000000002</v>
      </c>
      <c r="F170" s="52">
        <f t="shared" si="31"/>
        <v>83.323467204264659</v>
      </c>
    </row>
    <row r="171" spans="1:6" ht="12.75" customHeight="1" x14ac:dyDescent="0.2">
      <c r="A171" s="53">
        <v>3222</v>
      </c>
      <c r="B171" s="85" t="s">
        <v>386</v>
      </c>
      <c r="C171" s="50" t="s">
        <v>387</v>
      </c>
      <c r="D171" s="242">
        <v>46007.94</v>
      </c>
      <c r="E171" s="242">
        <v>57102.53</v>
      </c>
      <c r="F171" s="52">
        <f t="shared" si="31"/>
        <v>124.11451153866049</v>
      </c>
    </row>
    <row r="172" spans="1:6" ht="12.75" customHeight="1" x14ac:dyDescent="0.2">
      <c r="A172" s="53">
        <v>3223</v>
      </c>
      <c r="B172" s="85" t="s">
        <v>388</v>
      </c>
      <c r="C172" s="50" t="s">
        <v>389</v>
      </c>
      <c r="D172" s="242">
        <v>34685.980000000003</v>
      </c>
      <c r="E172" s="242">
        <v>31012.400000000001</v>
      </c>
      <c r="F172" s="52">
        <f t="shared" si="31"/>
        <v>89.409035004921293</v>
      </c>
    </row>
    <row r="173" spans="1:6" ht="12.75" customHeight="1" x14ac:dyDescent="0.2">
      <c r="A173" s="53">
        <v>3224</v>
      </c>
      <c r="B173" s="85" t="s">
        <v>390</v>
      </c>
      <c r="C173" s="50" t="s">
        <v>391</v>
      </c>
      <c r="D173" s="242">
        <v>3172.37</v>
      </c>
      <c r="E173" s="242">
        <v>1603.01</v>
      </c>
      <c r="F173" s="52">
        <f t="shared" si="31"/>
        <v>50.530360582151509</v>
      </c>
    </row>
    <row r="174" spans="1:6" ht="12.75" customHeight="1" x14ac:dyDescent="0.2">
      <c r="A174" s="53">
        <v>3225</v>
      </c>
      <c r="B174" s="85" t="s">
        <v>392</v>
      </c>
      <c r="C174" s="50" t="s">
        <v>393</v>
      </c>
      <c r="D174" s="242">
        <v>1766.11</v>
      </c>
      <c r="E174" s="242">
        <v>12708.86</v>
      </c>
      <c r="F174" s="52">
        <f t="shared" si="31"/>
        <v>719.59617464370865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1237.98</v>
      </c>
      <c r="E176" s="242">
        <v>54</v>
      </c>
      <c r="F176" s="52">
        <f t="shared" si="31"/>
        <v>4.361944457907236</v>
      </c>
    </row>
    <row r="177" spans="1:6" ht="12.75" customHeight="1" x14ac:dyDescent="0.2">
      <c r="A177" s="53">
        <v>323</v>
      </c>
      <c r="B177" s="85" t="s">
        <v>398</v>
      </c>
      <c r="C177" s="50" t="s">
        <v>399</v>
      </c>
      <c r="D177" s="51">
        <f t="shared" ref="D177:E177" si="42">SUM(D178:D186)</f>
        <v>41102.149999999994</v>
      </c>
      <c r="E177" s="51">
        <f t="shared" si="42"/>
        <v>29367.93</v>
      </c>
      <c r="F177" s="52">
        <f t="shared" si="31"/>
        <v>71.451079809693667</v>
      </c>
    </row>
    <row r="178" spans="1:6" ht="12.75" customHeight="1" x14ac:dyDescent="0.2">
      <c r="A178" s="53">
        <v>3231</v>
      </c>
      <c r="B178" s="85" t="s">
        <v>400</v>
      </c>
      <c r="C178" s="50" t="s">
        <v>401</v>
      </c>
      <c r="D178" s="242">
        <v>2894.38</v>
      </c>
      <c r="E178" s="242">
        <v>2491.5</v>
      </c>
      <c r="F178" s="52">
        <f t="shared" si="31"/>
        <v>86.080611391731551</v>
      </c>
    </row>
    <row r="179" spans="1:6" ht="12.75" customHeight="1" x14ac:dyDescent="0.2">
      <c r="A179" s="53">
        <v>3232</v>
      </c>
      <c r="B179" s="85" t="s">
        <v>402</v>
      </c>
      <c r="C179" s="50" t="s">
        <v>403</v>
      </c>
      <c r="D179" s="242">
        <v>8682.19</v>
      </c>
      <c r="E179" s="242">
        <v>3161.07</v>
      </c>
      <c r="F179" s="52">
        <f t="shared" si="31"/>
        <v>36.408671084138909</v>
      </c>
    </row>
    <row r="180" spans="1:6" ht="12.75" customHeight="1" x14ac:dyDescent="0.2">
      <c r="A180" s="53">
        <v>3233</v>
      </c>
      <c r="B180" s="85" t="s">
        <v>404</v>
      </c>
      <c r="C180" s="50" t="s">
        <v>405</v>
      </c>
      <c r="D180" s="242">
        <v>613.84</v>
      </c>
      <c r="E180" s="242"/>
      <c r="F180" s="52">
        <f t="shared" si="31"/>
        <v>0</v>
      </c>
    </row>
    <row r="181" spans="1:6" ht="12.75" customHeight="1" x14ac:dyDescent="0.2">
      <c r="A181" s="53">
        <v>3234</v>
      </c>
      <c r="B181" s="85" t="s">
        <v>406</v>
      </c>
      <c r="C181" s="50" t="s">
        <v>407</v>
      </c>
      <c r="D181" s="242">
        <v>4184.32</v>
      </c>
      <c r="E181" s="242">
        <v>4853.49</v>
      </c>
      <c r="F181" s="52">
        <f t="shared" si="31"/>
        <v>115.99232372285103</v>
      </c>
    </row>
    <row r="182" spans="1:6" ht="12.75" customHeight="1" x14ac:dyDescent="0.2">
      <c r="A182" s="53">
        <v>3235</v>
      </c>
      <c r="B182" s="85" t="s">
        <v>408</v>
      </c>
      <c r="C182" s="50" t="s">
        <v>409</v>
      </c>
      <c r="D182" s="242">
        <v>823.44</v>
      </c>
      <c r="E182" s="242">
        <v>865.34</v>
      </c>
      <c r="F182" s="52">
        <f t="shared" si="31"/>
        <v>105.08840959875643</v>
      </c>
    </row>
    <row r="183" spans="1:6" ht="12.75" customHeight="1" x14ac:dyDescent="0.2">
      <c r="A183" s="53">
        <v>3236</v>
      </c>
      <c r="B183" s="85" t="s">
        <v>410</v>
      </c>
      <c r="C183" s="50" t="s">
        <v>411</v>
      </c>
      <c r="D183" s="242">
        <v>3025.99</v>
      </c>
      <c r="E183" s="242">
        <v>2065.9299999999998</v>
      </c>
      <c r="F183" s="52">
        <f t="shared" si="31"/>
        <v>68.272862765574232</v>
      </c>
    </row>
    <row r="184" spans="1:6" ht="12.75" customHeight="1" x14ac:dyDescent="0.2">
      <c r="A184" s="53">
        <v>3237</v>
      </c>
      <c r="B184" s="85" t="s">
        <v>412</v>
      </c>
      <c r="C184" s="50" t="s">
        <v>413</v>
      </c>
      <c r="D184" s="242">
        <v>16461.21</v>
      </c>
      <c r="E184" s="242">
        <v>7186.44</v>
      </c>
      <c r="F184" s="52">
        <f t="shared" si="31"/>
        <v>43.656815021495987</v>
      </c>
    </row>
    <row r="185" spans="1:6" ht="12.75" customHeight="1" x14ac:dyDescent="0.2">
      <c r="A185" s="53">
        <v>3238</v>
      </c>
      <c r="B185" s="85" t="s">
        <v>414</v>
      </c>
      <c r="C185" s="50" t="s">
        <v>415</v>
      </c>
      <c r="D185" s="242">
        <v>2436.13</v>
      </c>
      <c r="E185" s="242">
        <v>5392.25</v>
      </c>
      <c r="F185" s="52">
        <f t="shared" si="31"/>
        <v>221.34492001658367</v>
      </c>
    </row>
    <row r="186" spans="1:6" ht="12.75" customHeight="1" x14ac:dyDescent="0.2">
      <c r="A186" s="53">
        <v>3239</v>
      </c>
      <c r="B186" s="85" t="s">
        <v>416</v>
      </c>
      <c r="C186" s="50" t="s">
        <v>417</v>
      </c>
      <c r="D186" s="242">
        <v>1980.65</v>
      </c>
      <c r="E186" s="242">
        <v>3351.91</v>
      </c>
      <c r="F186" s="52">
        <f t="shared" si="31"/>
        <v>169.23282760709867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4659.68</v>
      </c>
      <c r="E188" s="51">
        <f t="shared" si="43"/>
        <v>5058.8499999999995</v>
      </c>
      <c r="F188" s="52">
        <f t="shared" si="31"/>
        <v>108.5664680836452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2725.37</v>
      </c>
      <c r="E190" s="242">
        <v>2831.93</v>
      </c>
      <c r="F190" s="52">
        <f t="shared" si="31"/>
        <v>103.90992782631349</v>
      </c>
    </row>
    <row r="191" spans="1:6" ht="12.75" customHeight="1" x14ac:dyDescent="0.2">
      <c r="A191" s="53">
        <v>3293</v>
      </c>
      <c r="B191" s="85" t="s">
        <v>426</v>
      </c>
      <c r="C191" s="50" t="s">
        <v>427</v>
      </c>
      <c r="D191" s="242">
        <v>131.68</v>
      </c>
      <c r="E191" s="242">
        <v>43.55</v>
      </c>
      <c r="F191" s="52">
        <f t="shared" si="31"/>
        <v>33.072600243013362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1686.91</v>
      </c>
      <c r="E193" s="242">
        <v>1660.42</v>
      </c>
      <c r="F193" s="52">
        <f t="shared" si="31"/>
        <v>98.429673189441047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115.72</v>
      </c>
      <c r="E195" s="242">
        <v>522.95000000000005</v>
      </c>
      <c r="F195" s="52">
        <f t="shared" si="31"/>
        <v>451.90978223297623</v>
      </c>
    </row>
    <row r="196" spans="1:6" ht="12.75" customHeight="1" x14ac:dyDescent="0.2">
      <c r="A196" s="53">
        <v>34</v>
      </c>
      <c r="B196" s="232" t="s">
        <v>436</v>
      </c>
      <c r="C196" s="50" t="s">
        <v>437</v>
      </c>
      <c r="D196" s="51">
        <f t="shared" ref="D196:E196" si="44">D197+D202+D210</f>
        <v>1226.67</v>
      </c>
      <c r="E196" s="51">
        <f t="shared" si="44"/>
        <v>1490.53</v>
      </c>
      <c r="F196" s="52">
        <f t="shared" si="31"/>
        <v>121.51026763514227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1226.67</v>
      </c>
      <c r="E210" s="51">
        <f t="shared" si="47"/>
        <v>1490.53</v>
      </c>
      <c r="F210" s="52">
        <f t="shared" si="31"/>
        <v>121.51026763514227</v>
      </c>
    </row>
    <row r="211" spans="1:6" ht="12.75" customHeight="1" x14ac:dyDescent="0.2">
      <c r="A211" s="53">
        <v>3431</v>
      </c>
      <c r="B211" s="232" t="s">
        <v>466</v>
      </c>
      <c r="C211" s="50" t="s">
        <v>467</v>
      </c>
      <c r="D211" s="242">
        <v>1226.67</v>
      </c>
      <c r="E211" s="242">
        <v>1431.66</v>
      </c>
      <c r="F211" s="52">
        <f t="shared" si="31"/>
        <v>116.71109589376117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58.87</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783995.68000000017</v>
      </c>
      <c r="E289" s="51">
        <f t="shared" si="79"/>
        <v>874071.71</v>
      </c>
      <c r="F289" s="52">
        <f t="shared" si="76"/>
        <v>111.48935284949526</v>
      </c>
    </row>
    <row r="290" spans="1:6" ht="12.75" customHeight="1" x14ac:dyDescent="0.2">
      <c r="A290" s="53" t="s">
        <v>609</v>
      </c>
      <c r="B290" s="85" t="s">
        <v>620</v>
      </c>
      <c r="C290" s="50" t="s">
        <v>621</v>
      </c>
      <c r="D290" s="51">
        <f>IF(D6&gt;=D289,D6-D289,0)</f>
        <v>0</v>
      </c>
      <c r="E290" s="51">
        <f>IF(E6&gt;=E289,E6-E289,0)</f>
        <v>39571.330000000075</v>
      </c>
      <c r="F290" s="52" t="str">
        <f t="shared" si="76"/>
        <v>-</v>
      </c>
    </row>
    <row r="291" spans="1:6" ht="12.75" customHeight="1" x14ac:dyDescent="0.2">
      <c r="A291" s="53" t="s">
        <v>609</v>
      </c>
      <c r="B291" s="85" t="s">
        <v>622</v>
      </c>
      <c r="C291" s="50" t="s">
        <v>623</v>
      </c>
      <c r="D291" s="51">
        <f>IF(D289&gt;=D6,D289-D6,0)</f>
        <v>8087.6800000001676</v>
      </c>
      <c r="E291" s="51">
        <f>IF(E289&gt;=E6,E289-E6,0)</f>
        <v>0</v>
      </c>
      <c r="F291" s="52">
        <f t="shared" si="76"/>
        <v>0</v>
      </c>
    </row>
    <row r="292" spans="1:6" ht="12.75" customHeight="1" x14ac:dyDescent="0.2">
      <c r="A292" s="53">
        <v>92211</v>
      </c>
      <c r="B292" s="85" t="s">
        <v>624</v>
      </c>
      <c r="C292" s="50" t="s">
        <v>625</v>
      </c>
      <c r="D292" s="242">
        <v>18285.759999999998</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17997.78</v>
      </c>
      <c r="E294" s="242">
        <v>16661.78</v>
      </c>
      <c r="F294" s="52">
        <f t="shared" si="76"/>
        <v>92.576862257456199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14778.41</v>
      </c>
      <c r="E350" s="51">
        <f t="shared" si="95"/>
        <v>28533.07</v>
      </c>
      <c r="F350" s="52">
        <f t="shared" si="81"/>
        <v>193.07266478599524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14778.41</v>
      </c>
      <c r="E363" s="51">
        <f t="shared" si="99"/>
        <v>28533.07</v>
      </c>
      <c r="F363" s="52">
        <f t="shared" si="81"/>
        <v>193.07266478599524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14493.06</v>
      </c>
      <c r="E369" s="51">
        <f t="shared" si="101"/>
        <v>22653.07</v>
      </c>
      <c r="F369" s="52">
        <f t="shared" si="81"/>
        <v>156.30287875714308</v>
      </c>
    </row>
    <row r="370" spans="1:6" ht="12.75" customHeight="1" x14ac:dyDescent="0.2">
      <c r="A370" s="53">
        <v>4221</v>
      </c>
      <c r="B370" s="85" t="s">
        <v>675</v>
      </c>
      <c r="C370" s="50" t="s">
        <v>767</v>
      </c>
      <c r="D370" s="242">
        <v>1227.42</v>
      </c>
      <c r="E370" s="242">
        <v>21831.52</v>
      </c>
      <c r="F370" s="52">
        <f t="shared" si="81"/>
        <v>1778.6511544540581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13265.64</v>
      </c>
      <c r="E376" s="242">
        <v>821.55</v>
      </c>
      <c r="F376" s="52">
        <f t="shared" si="81"/>
        <v>6.1930672021854951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285.35000000000002</v>
      </c>
      <c r="E391" s="51">
        <f t="shared" si="105"/>
        <v>5880</v>
      </c>
      <c r="F391" s="52">
        <f t="shared" si="81"/>
        <v>2060.6272998072541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285.35000000000002</v>
      </c>
      <c r="E393" s="242">
        <v>5880</v>
      </c>
      <c r="F393" s="52">
        <f t="shared" si="81"/>
        <v>2060.6272998072541</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14778.41</v>
      </c>
      <c r="E408" s="51">
        <f t="shared" si="111"/>
        <v>28533.07</v>
      </c>
      <c r="F408" s="52">
        <f t="shared" si="81"/>
        <v>193.07266478599524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4580.33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775908</v>
      </c>
      <c r="E412" s="51">
        <f>E6+E298</f>
        <v>913643.04</v>
      </c>
      <c r="F412" s="52">
        <f t="shared" si="81"/>
        <v>117.75146537991618</v>
      </c>
    </row>
    <row r="413" spans="1:6" ht="12.75" customHeight="1" x14ac:dyDescent="0.2">
      <c r="A413" s="53" t="s">
        <v>609</v>
      </c>
      <c r="B413" s="85" t="s">
        <v>832</v>
      </c>
      <c r="C413" s="50" t="s">
        <v>833</v>
      </c>
      <c r="D413" s="51">
        <f t="shared" ref="D413:E413" si="112">D289+D350</f>
        <v>798774.0900000002</v>
      </c>
      <c r="E413" s="51">
        <f t="shared" si="112"/>
        <v>902604.77999999991</v>
      </c>
      <c r="F413" s="52">
        <f t="shared" si="81"/>
        <v>112.99875538026023</v>
      </c>
    </row>
    <row r="414" spans="1:6" ht="12.75" customHeight="1" x14ac:dyDescent="0.2">
      <c r="A414" s="53" t="s">
        <v>609</v>
      </c>
      <c r="B414" s="85" t="s">
        <v>834</v>
      </c>
      <c r="C414" s="50" t="s">
        <v>835</v>
      </c>
      <c r="D414" s="51">
        <f t="shared" ref="D414:E414" si="113">IF(D412&gt;=D413,D412-D413,0)</f>
        <v>0</v>
      </c>
      <c r="E414" s="51">
        <f t="shared" si="113"/>
        <v>11038.260000000126</v>
      </c>
      <c r="F414" s="52" t="str">
        <f t="shared" si="81"/>
        <v>-</v>
      </c>
    </row>
    <row r="415" spans="1:6" ht="12.75" customHeight="1" x14ac:dyDescent="0.2">
      <c r="A415" s="53" t="s">
        <v>609</v>
      </c>
      <c r="B415" s="85" t="s">
        <v>836</v>
      </c>
      <c r="C415" s="50" t="s">
        <v>837</v>
      </c>
      <c r="D415" s="51">
        <f t="shared" ref="D415:E415" si="114">IF(D413&gt;=D412,D413-D412,0)</f>
        <v>22866.0900000002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18285.759999999998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4580.33</v>
      </c>
      <c r="F417" s="52" t="str">
        <f t="shared" si="81"/>
        <v>-</v>
      </c>
    </row>
    <row r="418" spans="1:6" ht="12.75" customHeight="1" x14ac:dyDescent="0.2">
      <c r="A418" s="55" t="s">
        <v>843</v>
      </c>
      <c r="B418" s="233" t="s">
        <v>844</v>
      </c>
      <c r="C418" s="56" t="s">
        <v>845</v>
      </c>
      <c r="D418" s="62">
        <f t="shared" ref="D418:E418" si="117">D294+D411</f>
        <v>17997.78</v>
      </c>
      <c r="E418" s="62">
        <f t="shared" si="117"/>
        <v>16661.78</v>
      </c>
      <c r="F418" s="57">
        <f t="shared" si="81"/>
        <v>92.576862257456199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775908</v>
      </c>
      <c r="E639" s="51">
        <f t="shared" si="180"/>
        <v>913643.04</v>
      </c>
      <c r="F639" s="52">
        <f t="shared" si="119"/>
        <v>117.75146537991618</v>
      </c>
    </row>
    <row r="640" spans="1:6" ht="12.75" customHeight="1" x14ac:dyDescent="0.2">
      <c r="A640" s="53" t="s">
        <v>609</v>
      </c>
      <c r="B640" s="85" t="s">
        <v>1278</v>
      </c>
      <c r="C640" s="50" t="s">
        <v>1279</v>
      </c>
      <c r="D640" s="51">
        <f t="shared" ref="D640:E640" si="181">D413+D528</f>
        <v>798774.0900000002</v>
      </c>
      <c r="E640" s="51">
        <f t="shared" si="181"/>
        <v>902604.77999999991</v>
      </c>
      <c r="F640" s="52">
        <f t="shared" si="119"/>
        <v>112.99875538026023</v>
      </c>
    </row>
    <row r="641" spans="1:6" ht="12.75" customHeight="1" x14ac:dyDescent="0.2">
      <c r="A641" s="53" t="s">
        <v>609</v>
      </c>
      <c r="B641" s="85" t="s">
        <v>1280</v>
      </c>
      <c r="C641" s="50" t="s">
        <v>1281</v>
      </c>
      <c r="D641" s="51">
        <f t="shared" ref="D641:E641" si="182">IF(D639&gt;=D640,D639-D640,0)</f>
        <v>0</v>
      </c>
      <c r="E641" s="51">
        <f t="shared" si="182"/>
        <v>11038.260000000126</v>
      </c>
      <c r="F641" s="52" t="str">
        <f t="shared" si="119"/>
        <v>-</v>
      </c>
    </row>
    <row r="642" spans="1:6" ht="12.75" customHeight="1" x14ac:dyDescent="0.2">
      <c r="A642" s="53" t="s">
        <v>609</v>
      </c>
      <c r="B642" s="85" t="s">
        <v>1282</v>
      </c>
      <c r="C642" s="50" t="s">
        <v>1283</v>
      </c>
      <c r="D642" s="51">
        <f t="shared" ref="D642:E642" si="183">IF(D640&gt;=D639,D640-D639,0)</f>
        <v>22866.0900000002</v>
      </c>
      <c r="E642" s="51">
        <f t="shared" si="183"/>
        <v>0</v>
      </c>
      <c r="F642" s="52">
        <f t="shared" si="119"/>
        <v>0</v>
      </c>
    </row>
    <row r="643" spans="1:6" ht="24" x14ac:dyDescent="0.2">
      <c r="A643" s="60" t="s">
        <v>1284</v>
      </c>
      <c r="B643" s="85" t="s">
        <v>1285</v>
      </c>
      <c r="C643" s="61" t="s">
        <v>1284</v>
      </c>
      <c r="D643" s="51">
        <f t="shared" ref="D643:E643" si="184">IF(D416-D417+D637-D638&gt;=0,D416-D417+D637-D638,0)</f>
        <v>18285.759999999998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4580.33</v>
      </c>
      <c r="F644" s="52" t="str">
        <f t="shared" si="119"/>
        <v>-</v>
      </c>
    </row>
    <row r="645" spans="1:6" ht="24" x14ac:dyDescent="0.2">
      <c r="A645" s="53" t="s">
        <v>609</v>
      </c>
      <c r="B645" s="85" t="s">
        <v>1288</v>
      </c>
      <c r="C645" s="50" t="s">
        <v>1289</v>
      </c>
      <c r="D645" s="51">
        <f t="shared" ref="D645:E645" si="186">IF(D641+D643-D642-D644&gt;=0,D641+D643-D642-D644,0)</f>
        <v>0</v>
      </c>
      <c r="E645" s="51">
        <f t="shared" si="186"/>
        <v>6457.9300000001258</v>
      </c>
      <c r="F645" s="52" t="str">
        <f t="shared" si="119"/>
        <v>-</v>
      </c>
    </row>
    <row r="646" spans="1:6" ht="24" x14ac:dyDescent="0.2">
      <c r="A646" s="53" t="s">
        <v>609</v>
      </c>
      <c r="B646" s="85" t="s">
        <v>1290</v>
      </c>
      <c r="C646" s="50" t="s">
        <v>1291</v>
      </c>
      <c r="D646" s="51">
        <f t="shared" ref="D646:E646" si="187">IF(D642+D644-D641-D643&gt;=0,D642+D644-D641-D643,0)</f>
        <v>4580.3300000002018</v>
      </c>
      <c r="E646" s="51">
        <f t="shared" si="187"/>
        <v>0</v>
      </c>
      <c r="F646" s="52">
        <f t="shared" si="119"/>
        <v>0</v>
      </c>
    </row>
    <row r="647" spans="1:6" ht="24" x14ac:dyDescent="0.2">
      <c r="A647" s="55" t="s">
        <v>1292</v>
      </c>
      <c r="B647" s="233" t="s">
        <v>1293</v>
      </c>
      <c r="C647" s="56" t="s">
        <v>1292</v>
      </c>
      <c r="D647" s="243">
        <v>778.85</v>
      </c>
      <c r="E647" s="243">
        <v>918.76</v>
      </c>
      <c r="F647" s="57">
        <f t="shared" si="119"/>
        <v>117.96366437696604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65397.17</v>
      </c>
      <c r="E649" s="242">
        <v>56153.31</v>
      </c>
      <c r="F649" s="52">
        <f t="shared" ref="F649:F724" si="188">IF(D649&lt;&gt;0,IF(E649/D649&gt;=100,"&gt;&gt;100",E649/D649*100),"-")</f>
        <v>85.865045842197759</v>
      </c>
    </row>
    <row r="650" spans="1:6" ht="12.75" customHeight="1" x14ac:dyDescent="0.2">
      <c r="A650" s="53" t="s">
        <v>1297</v>
      </c>
      <c r="B650" s="85" t="s">
        <v>1298</v>
      </c>
      <c r="C650" s="50" t="s">
        <v>1297</v>
      </c>
      <c r="D650" s="242">
        <v>796901.95</v>
      </c>
      <c r="E650" s="242">
        <v>937137.33</v>
      </c>
      <c r="F650" s="52">
        <f t="shared" si="188"/>
        <v>117.59757019041051</v>
      </c>
    </row>
    <row r="651" spans="1:6" ht="12.75" customHeight="1" x14ac:dyDescent="0.2">
      <c r="A651" s="53" t="s">
        <v>1299</v>
      </c>
      <c r="B651" s="85" t="s">
        <v>1300</v>
      </c>
      <c r="C651" s="50" t="s">
        <v>1299</v>
      </c>
      <c r="D651" s="242">
        <v>806145.81</v>
      </c>
      <c r="E651" s="242">
        <v>919559.91</v>
      </c>
      <c r="F651" s="52">
        <f t="shared" si="188"/>
        <v>114.06868318276069</v>
      </c>
    </row>
    <row r="652" spans="1:6" ht="24" x14ac:dyDescent="0.2">
      <c r="A652" s="53">
        <v>11</v>
      </c>
      <c r="B652" s="85" t="s">
        <v>1301</v>
      </c>
      <c r="C652" s="50" t="s">
        <v>1302</v>
      </c>
      <c r="D652" s="51">
        <f t="shared" ref="D652:E652" si="189">+D649+D650-D651</f>
        <v>56153.309999999939</v>
      </c>
      <c r="E652" s="51">
        <f t="shared" si="189"/>
        <v>73730.729999999865</v>
      </c>
      <c r="F652" s="52">
        <f t="shared" si="188"/>
        <v>131.30255366958767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49</v>
      </c>
      <c r="E654" s="262">
        <v>47</v>
      </c>
      <c r="F654" s="52">
        <f t="shared" si="188"/>
        <v>95.918367346938766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46</v>
      </c>
      <c r="E656" s="262">
        <v>44</v>
      </c>
      <c r="F656" s="52">
        <f t="shared" si="188"/>
        <v>95.652173913043484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27601.040000000001</v>
      </c>
      <c r="E676" s="242">
        <v>30434.42</v>
      </c>
      <c r="F676" s="52">
        <f t="shared" si="188"/>
        <v>110.26548274992535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134221.95000000001</v>
      </c>
      <c r="E710" s="242">
        <v>155116.91</v>
      </c>
      <c r="F710" s="52">
        <f t="shared" si="188"/>
        <v>115.56746865918726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2654.46</v>
      </c>
      <c r="E716" s="242">
        <v>1327.23</v>
      </c>
      <c r="F716" s="52">
        <f t="shared" si="188"/>
        <v>50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7499.24</v>
      </c>
      <c r="E718" s="242">
        <v>6445.94</v>
      </c>
      <c r="F718" s="52">
        <f t="shared" si="188"/>
        <v>85.954576730442014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2375.65</v>
      </c>
      <c r="E720" s="242">
        <v>1973</v>
      </c>
      <c r="F720" s="52">
        <f t="shared" si="188"/>
        <v>83.050954475617203</v>
      </c>
    </row>
    <row r="721" spans="1:6" ht="12.75" customHeight="1" x14ac:dyDescent="0.2">
      <c r="A721" s="53" t="s">
        <v>1422</v>
      </c>
      <c r="B721" s="85" t="s">
        <v>1423</v>
      </c>
      <c r="C721" s="50" t="s">
        <v>1422</v>
      </c>
      <c r="D721" s="242">
        <v>1216.21</v>
      </c>
      <c r="E721" s="242"/>
      <c r="F721" s="52">
        <f t="shared" si="188"/>
        <v>0</v>
      </c>
    </row>
    <row r="722" spans="1:6" ht="12.75" customHeight="1" x14ac:dyDescent="0.2">
      <c r="A722" s="53" t="s">
        <v>1424</v>
      </c>
      <c r="B722" s="85" t="s">
        <v>1425</v>
      </c>
      <c r="C722" s="50" t="s">
        <v>1424</v>
      </c>
      <c r="D722" s="242">
        <v>13187.79</v>
      </c>
      <c r="E722" s="242">
        <v>5361.54</v>
      </c>
      <c r="F722" s="52">
        <f t="shared" si="188"/>
        <v>40.655333456174233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594.49</v>
      </c>
      <c r="E726" s="242">
        <v>788.69</v>
      </c>
      <c r="F726" s="52">
        <f t="shared" si="190"/>
        <v>132.6666554525728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I19" sqref="I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234336.82</v>
      </c>
      <c r="E6" s="229">
        <f t="shared" si="0"/>
        <v>240914.04000000004</v>
      </c>
      <c r="F6" s="230">
        <f t="shared" ref="F6:F260" si="1">IF(D6&gt;0,IF(E6/D6&gt;=100,"&gt;&gt;100",E6/D6*100),"-")</f>
        <v>102.8067377546559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150484.58000000002</v>
      </c>
      <c r="E7" s="104">
        <f t="shared" si="2"/>
        <v>147204.36000000004</v>
      </c>
      <c r="F7" s="93">
        <f t="shared" si="1"/>
        <v>97.820228491184963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82299.02</v>
      </c>
      <c r="E8" s="104">
        <f>E9+E10-E11</f>
        <v>81153.459999999992</v>
      </c>
      <c r="F8" s="93">
        <f t="shared" si="1"/>
        <v>98.608051468899617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91644.05</v>
      </c>
      <c r="E10" s="247">
        <v>91644.04</v>
      </c>
      <c r="F10" s="93">
        <f t="shared" si="1"/>
        <v>99.99998908821685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9345.0300000000007</v>
      </c>
      <c r="E11" s="247">
        <v>10490.58</v>
      </c>
      <c r="F11" s="93">
        <f t="shared" si="1"/>
        <v>112.2583876135229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68185.56</v>
      </c>
      <c r="E12" s="104">
        <f t="shared" si="3"/>
        <v>66050.900000000052</v>
      </c>
      <c r="F12" s="93">
        <f t="shared" si="1"/>
        <v>96.869337144110943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63221.59</v>
      </c>
      <c r="E19" s="104">
        <f t="shared" si="5"/>
        <v>58439.700000000041</v>
      </c>
      <c r="F19" s="93">
        <f t="shared" si="1"/>
        <v>92.436302218909788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74591.27</v>
      </c>
      <c r="E20" s="247">
        <v>92735.25</v>
      </c>
      <c r="F20" s="93">
        <f t="shared" si="1"/>
        <v>124.32453556562315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122.73</v>
      </c>
      <c r="E21" s="247">
        <v>122.73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76172.34</v>
      </c>
      <c r="E22" s="247">
        <v>76172.34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15891.54</v>
      </c>
      <c r="E25" s="247">
        <v>15891.54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113083.99</v>
      </c>
      <c r="E26" s="247">
        <v>110217.92</v>
      </c>
      <c r="F26" s="93">
        <f t="shared" si="1"/>
        <v>97.465538667321511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216640.28</v>
      </c>
      <c r="E28" s="247">
        <v>236700.08</v>
      </c>
      <c r="F28" s="93">
        <f t="shared" si="1"/>
        <v>109.25949689503724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4644.1900000000005</v>
      </c>
      <c r="E29" s="104">
        <f t="shared" si="6"/>
        <v>1711.0200000000004</v>
      </c>
      <c r="F29" s="93">
        <f t="shared" si="1"/>
        <v>36.842161927052949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17227.02</v>
      </c>
      <c r="E30" s="247">
        <v>17227.02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12582.83</v>
      </c>
      <c r="E34" s="247">
        <v>15516</v>
      </c>
      <c r="F34" s="93">
        <f t="shared" si="1"/>
        <v>123.31089270060869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319.7800000000002</v>
      </c>
      <c r="E45" s="104">
        <f t="shared" si="9"/>
        <v>5900.18</v>
      </c>
      <c r="F45" s="93">
        <f t="shared" si="1"/>
        <v>1845.0747388829811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3664.51</v>
      </c>
      <c r="E47" s="247">
        <v>9544.51</v>
      </c>
      <c r="F47" s="93">
        <f t="shared" si="1"/>
        <v>260.45801485055301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3344.73</v>
      </c>
      <c r="E50" s="247">
        <v>3644.33</v>
      </c>
      <c r="F50" s="93">
        <f t="shared" si="1"/>
        <v>108.95737473577837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29933.48</v>
      </c>
      <c r="E54" s="247">
        <v>42393.49</v>
      </c>
      <c r="F54" s="93">
        <f t="shared" si="1"/>
        <v>141.62566464039597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29933.48</v>
      </c>
      <c r="E55" s="247">
        <v>42393.49</v>
      </c>
      <c r="F55" s="93">
        <f t="shared" si="1"/>
        <v>141.62566464039597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83852.240000000005</v>
      </c>
      <c r="E68" s="104">
        <f t="shared" si="13"/>
        <v>93709.68</v>
      </c>
      <c r="F68" s="93">
        <f t="shared" si="1"/>
        <v>111.75572650176071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56153.31</v>
      </c>
      <c r="E69" s="104">
        <f t="shared" si="14"/>
        <v>73730.73</v>
      </c>
      <c r="F69" s="93">
        <f t="shared" si="1"/>
        <v>131.30255366958778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56153.31</v>
      </c>
      <c r="E70" s="104">
        <f t="shared" si="15"/>
        <v>73702.509999999995</v>
      </c>
      <c r="F70" s="93">
        <f t="shared" si="1"/>
        <v>131.25229839523263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56153.31</v>
      </c>
      <c r="E72" s="247">
        <v>73702.509999999995</v>
      </c>
      <c r="F72" s="93">
        <f t="shared" si="1"/>
        <v>131.25229839523263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28.22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8946.24</v>
      </c>
      <c r="E78" s="104">
        <f>E79+SUM(E82:E84)-E85+E86</f>
        <v>2398.41</v>
      </c>
      <c r="F78" s="93">
        <f t="shared" si="1"/>
        <v>26.809139929176951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194.14</v>
      </c>
      <c r="E84" s="247">
        <v>194.14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8752.1</v>
      </c>
      <c r="E86" s="247">
        <v>2204.27</v>
      </c>
      <c r="F86" s="93">
        <f t="shared" si="1"/>
        <v>25.18561259583414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17973.84</v>
      </c>
      <c r="E146" s="104">
        <f t="shared" si="26"/>
        <v>16661.78</v>
      </c>
      <c r="F146" s="93">
        <f t="shared" si="1"/>
        <v>92.70016868960667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3381.5899999999997</v>
      </c>
      <c r="E149" s="104">
        <f t="shared" si="27"/>
        <v>263</v>
      </c>
      <c r="F149" s="93">
        <f t="shared" si="1"/>
        <v>7.7774064862978669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603.89</v>
      </c>
      <c r="E155" s="247">
        <v>263</v>
      </c>
      <c r="F155" s="93">
        <f t="shared" si="1"/>
        <v>43.550977827087713</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2777.7</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14552.43</v>
      </c>
      <c r="E159" s="247">
        <v>16194.21</v>
      </c>
      <c r="F159" s="93">
        <f t="shared" si="1"/>
        <v>111.28182715876316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39.82</v>
      </c>
      <c r="E160" s="247">
        <v>204.57</v>
      </c>
      <c r="F160" s="93">
        <f t="shared" si="1"/>
        <v>513.73681567051733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778.85</v>
      </c>
      <c r="E170" s="104">
        <f t="shared" si="29"/>
        <v>918.76</v>
      </c>
      <c r="F170" s="93">
        <f t="shared" si="1"/>
        <v>117.96366437696604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778.85</v>
      </c>
      <c r="E171" s="247">
        <v>918.76</v>
      </c>
      <c r="F171" s="93">
        <f t="shared" si="1"/>
        <v>117.96366437696604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234336.82</v>
      </c>
      <c r="E175" s="104">
        <f t="shared" si="30"/>
        <v>240914.03999999998</v>
      </c>
      <c r="F175" s="93">
        <f t="shared" si="1"/>
        <v>102.80673775465587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70458.740000000005</v>
      </c>
      <c r="E176" s="104">
        <f t="shared" si="31"/>
        <v>70589.97</v>
      </c>
      <c r="F176" s="93">
        <f t="shared" si="1"/>
        <v>100.18625084694956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70458.740000000005</v>
      </c>
      <c r="E177" s="104">
        <f t="shared" si="32"/>
        <v>70589.97</v>
      </c>
      <c r="F177" s="93">
        <f t="shared" si="1"/>
        <v>100.18625084694956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54156.25</v>
      </c>
      <c r="E178" s="247">
        <v>55790.89</v>
      </c>
      <c r="F178" s="93">
        <f t="shared" si="1"/>
        <v>103.01837738026542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16139.41</v>
      </c>
      <c r="E179" s="247">
        <v>14587.75</v>
      </c>
      <c r="F179" s="93">
        <f t="shared" si="1"/>
        <v>90.385893908141625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163.08000000000001</v>
      </c>
      <c r="E180" s="104">
        <f t="shared" si="33"/>
        <v>211.33</v>
      </c>
      <c r="F180" s="93">
        <f t="shared" si="1"/>
        <v>129.58670591120921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163.08000000000001</v>
      </c>
      <c r="E183" s="247">
        <v>211.33</v>
      </c>
      <c r="F183" s="93">
        <f t="shared" si="1"/>
        <v>129.58670591120921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163878.08000000002</v>
      </c>
      <c r="E237" s="104">
        <f t="shared" si="41"/>
        <v>170324.06999999998</v>
      </c>
      <c r="F237" s="93">
        <f t="shared" si="1"/>
        <v>103.93340585879452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150484.57</v>
      </c>
      <c r="E238" s="104">
        <f t="shared" si="42"/>
        <v>147204.35999999999</v>
      </c>
      <c r="F238" s="93">
        <f t="shared" si="1"/>
        <v>97.820234991534335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150484.57</v>
      </c>
      <c r="E239" s="104">
        <f t="shared" si="43"/>
        <v>147204.35999999999</v>
      </c>
      <c r="F239" s="93">
        <f t="shared" si="1"/>
        <v>97.820234991534335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62833.72</v>
      </c>
      <c r="E240" s="247">
        <v>51562.31</v>
      </c>
      <c r="F240" s="93">
        <f t="shared" si="1"/>
        <v>82.061526836227415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87650.85</v>
      </c>
      <c r="E241" s="247">
        <v>95642.05</v>
      </c>
      <c r="F241" s="93">
        <f t="shared" si="1"/>
        <v>109.11708215037275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-4580.33</v>
      </c>
      <c r="E245" s="104">
        <f t="shared" si="45"/>
        <v>6457.93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10198.09</v>
      </c>
      <c r="E246" s="104">
        <f t="shared" si="46"/>
        <v>39571.33</v>
      </c>
      <c r="F246" s="93">
        <f t="shared" si="1"/>
        <v>388.02687562082701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10198.09</v>
      </c>
      <c r="E247" s="247">
        <v>39571.33</v>
      </c>
      <c r="F247" s="93">
        <f t="shared" si="1"/>
        <v>388.02687562082701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14778.42</v>
      </c>
      <c r="E250" s="104">
        <f t="shared" si="47"/>
        <v>33113.4</v>
      </c>
      <c r="F250" s="93">
        <f t="shared" si="1"/>
        <v>224.0659014969124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14778.42</v>
      </c>
      <c r="E252" s="247">
        <v>33113.4</v>
      </c>
      <c r="F252" s="93">
        <f t="shared" si="1"/>
        <v>224.0659014969124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17973.84</v>
      </c>
      <c r="E255" s="247">
        <v>16661.78</v>
      </c>
      <c r="F255" s="93">
        <f t="shared" si="1"/>
        <v>92.70016868960667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3981.68</v>
      </c>
      <c r="E259" s="104">
        <f t="shared" si="49"/>
        <v>3981.68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3981.68</v>
      </c>
      <c r="E260" s="248">
        <v>3981.68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2452.64</v>
      </c>
      <c r="E264" s="247">
        <v>1818.23</v>
      </c>
      <c r="F264" s="93">
        <f t="shared" si="50"/>
        <v>74.133586665796855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15521.2</v>
      </c>
      <c r="E265" s="247">
        <v>14843.55</v>
      </c>
      <c r="F265" s="93">
        <f t="shared" si="50"/>
        <v>95.634036028142148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5319.86</v>
      </c>
      <c r="E268" s="247">
        <v>2029.25</v>
      </c>
      <c r="F268" s="93">
        <f t="shared" si="50"/>
        <v>38.144800803028659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3432.24</v>
      </c>
      <c r="E269" s="247">
        <v>175.02</v>
      </c>
      <c r="F269" s="93">
        <f t="shared" si="50"/>
        <v>5.0992937556814217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70458.740000000005</v>
      </c>
      <c r="E288" s="247">
        <v>70589.97</v>
      </c>
      <c r="F288" s="93">
        <f t="shared" si="50"/>
        <v>100.18625084694956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798774.09000000008</v>
      </c>
      <c r="E114" s="81">
        <f t="shared" si="22"/>
        <v>902604.78</v>
      </c>
      <c r="F114" s="63">
        <f t="shared" si="1"/>
        <v>112.99875538026025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752766.15</v>
      </c>
      <c r="E115" s="81">
        <f t="shared" si="23"/>
        <v>845502.25</v>
      </c>
      <c r="F115" s="63">
        <f t="shared" si="1"/>
        <v>112.31937700705589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752766.15</v>
      </c>
      <c r="E116" s="249">
        <v>845502.25</v>
      </c>
      <c r="F116" s="63">
        <f t="shared" si="1"/>
        <v>112.31937700705589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46007.94</v>
      </c>
      <c r="E126" s="249">
        <v>57102.53</v>
      </c>
      <c r="F126" s="63">
        <f t="shared" si="1"/>
        <v>124.11451153866049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798774.09000000008</v>
      </c>
      <c r="E141" s="106">
        <f t="shared" si="28"/>
        <v>902604.78</v>
      </c>
      <c r="F141" s="82">
        <f t="shared" si="1"/>
        <v>112.99875538026025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338.18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338.18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338.18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338.18</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70458.73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919416.36999999988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891078.29999999993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701981.7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187602.23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1494.37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28338.07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919285.13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890947.06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700347.06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189153.89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1446.11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28338.07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70589.969999999856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70589.97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70589.97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37461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Jarmilka Beljička-Karlaš</cp:lastModifiedBy>
  <cp:lastPrinted>2023-12-21T13:12:35Z</cp:lastPrinted>
  <dcterms:created xsi:type="dcterms:W3CDTF">2022-04-01T05:14:30Z</dcterms:created>
  <dcterms:modified xsi:type="dcterms:W3CDTF">2024-01-31T08:03:00Z</dcterms:modified>
</cp:coreProperties>
</file>